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2360" windowHeight="6720"/>
  </bookViews>
  <sheets>
    <sheet name="Witaj" sheetId="49" r:id="rId1"/>
    <sheet name="1" sheetId="43" r:id="rId2"/>
    <sheet name="2" sheetId="55" r:id="rId3"/>
    <sheet name="3" sheetId="54" r:id="rId4"/>
    <sheet name="Formularz oceny" sheetId="40" state="hidden" r:id="rId5"/>
    <sheet name="4" sheetId="45" r:id="rId6"/>
    <sheet name="5" sheetId="50" r:id="rId7"/>
    <sheet name="6" sheetId="46" r:id="rId8"/>
    <sheet name="7" sheetId="56" r:id="rId9"/>
    <sheet name="8" sheetId="51" r:id="rId10"/>
    <sheet name="9" sheetId="57" r:id="rId11"/>
    <sheet name="10" sheetId="58" r:id="rId12"/>
    <sheet name="Odpowiedzi" sheetId="60" r:id="rId13"/>
  </sheets>
  <definedNames>
    <definedName name="_xlnm._FilterDatabase" localSheetId="11" hidden="1">'10'!$B$4:$H$54</definedName>
    <definedName name="_xlnm._FilterDatabase" localSheetId="9" hidden="1">'8'!$B$4:$D$34</definedName>
    <definedName name="_xlnm.Print_Area" localSheetId="4">'Formularz oceny'!$B$2:$D$19</definedName>
  </definedNames>
  <calcPr calcId="145621"/>
</workbook>
</file>

<file path=xl/calcChain.xml><?xml version="1.0" encoding="utf-8"?>
<calcChain xmlns="http://schemas.openxmlformats.org/spreadsheetml/2006/main">
  <c r="D36" i="57" l="1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35" i="57"/>
  <c r="H6" i="57"/>
  <c r="G6" i="57"/>
  <c r="H5" i="57"/>
  <c r="G5" i="57"/>
  <c r="F6" i="57"/>
  <c r="F7" i="57"/>
  <c r="F8" i="57"/>
  <c r="F9" i="57"/>
  <c r="G9" i="57" s="1"/>
  <c r="F10" i="57"/>
  <c r="F11" i="57"/>
  <c r="F12" i="57"/>
  <c r="F13" i="57"/>
  <c r="G13" i="57" s="1"/>
  <c r="F14" i="57"/>
  <c r="F15" i="57"/>
  <c r="F16" i="57"/>
  <c r="F17" i="57"/>
  <c r="G17" i="57" s="1"/>
  <c r="F18" i="57"/>
  <c r="F19" i="57"/>
  <c r="F20" i="57"/>
  <c r="F21" i="57"/>
  <c r="G21" i="57" s="1"/>
  <c r="F22" i="57"/>
  <c r="F23" i="57"/>
  <c r="F24" i="57"/>
  <c r="F25" i="57"/>
  <c r="G25" i="57" s="1"/>
  <c r="F26" i="57"/>
  <c r="F27" i="57"/>
  <c r="F28" i="57"/>
  <c r="F29" i="57"/>
  <c r="G29" i="57" s="1"/>
  <c r="F30" i="57"/>
  <c r="F31" i="57"/>
  <c r="F32" i="57"/>
  <c r="F33" i="57"/>
  <c r="G33" i="57" s="1"/>
  <c r="F34" i="57"/>
  <c r="F5" i="57"/>
  <c r="F35" i="57" l="1"/>
  <c r="G35" i="57" s="1"/>
  <c r="H35" i="57" s="1"/>
  <c r="F51" i="57"/>
  <c r="G51" i="57" s="1"/>
  <c r="H51" i="57" s="1"/>
  <c r="F47" i="57"/>
  <c r="G47" i="57" s="1"/>
  <c r="H47" i="57" s="1"/>
  <c r="F43" i="57"/>
  <c r="G43" i="57" s="1"/>
  <c r="H43" i="57" s="1"/>
  <c r="F39" i="57"/>
  <c r="G39" i="57" s="1"/>
  <c r="H39" i="57" s="1"/>
  <c r="F54" i="57"/>
  <c r="G54" i="57" s="1"/>
  <c r="H54" i="57" s="1"/>
  <c r="F50" i="57"/>
  <c r="G50" i="57" s="1"/>
  <c r="H50" i="57" s="1"/>
  <c r="F46" i="57"/>
  <c r="G46" i="57" s="1"/>
  <c r="H46" i="57" s="1"/>
  <c r="F42" i="57"/>
  <c r="G42" i="57" s="1"/>
  <c r="H42" i="57" s="1"/>
  <c r="F38" i="57"/>
  <c r="G38" i="57" s="1"/>
  <c r="H38" i="57" s="1"/>
  <c r="F53" i="57"/>
  <c r="G53" i="57" s="1"/>
  <c r="H53" i="57" s="1"/>
  <c r="F49" i="57"/>
  <c r="G49" i="57" s="1"/>
  <c r="H49" i="57" s="1"/>
  <c r="F45" i="57"/>
  <c r="G45" i="57" s="1"/>
  <c r="H45" i="57" s="1"/>
  <c r="F41" i="57"/>
  <c r="G41" i="57" s="1"/>
  <c r="H41" i="57" s="1"/>
  <c r="F37" i="57"/>
  <c r="G37" i="57" s="1"/>
  <c r="F52" i="57"/>
  <c r="G52" i="57" s="1"/>
  <c r="H52" i="57" s="1"/>
  <c r="F48" i="57"/>
  <c r="G48" i="57" s="1"/>
  <c r="H48" i="57" s="1"/>
  <c r="F44" i="57"/>
  <c r="G44" i="57" s="1"/>
  <c r="H44" i="57" s="1"/>
  <c r="F40" i="57"/>
  <c r="G40" i="57" s="1"/>
  <c r="H40" i="57" s="1"/>
  <c r="F36" i="57"/>
  <c r="G36" i="57" s="1"/>
  <c r="H36" i="57" s="1"/>
  <c r="G32" i="57"/>
  <c r="H32" i="57" s="1"/>
  <c r="G28" i="57"/>
  <c r="H28" i="57" s="1"/>
  <c r="G24" i="57"/>
  <c r="H24" i="57" s="1"/>
  <c r="G20" i="57"/>
  <c r="H20" i="57" s="1"/>
  <c r="G16" i="57"/>
  <c r="H16" i="57" s="1"/>
  <c r="G12" i="57"/>
  <c r="H12" i="57" s="1"/>
  <c r="G8" i="57"/>
  <c r="H8" i="57" s="1"/>
  <c r="H33" i="57"/>
  <c r="H29" i="57"/>
  <c r="H25" i="57"/>
  <c r="H21" i="57"/>
  <c r="H17" i="57"/>
  <c r="H13" i="57"/>
  <c r="H9" i="57"/>
  <c r="G31" i="57"/>
  <c r="H31" i="57" s="1"/>
  <c r="G27" i="57"/>
  <c r="H27" i="57" s="1"/>
  <c r="G23" i="57"/>
  <c r="H23" i="57" s="1"/>
  <c r="G19" i="57"/>
  <c r="H19" i="57" s="1"/>
  <c r="G15" i="57"/>
  <c r="H15" i="57" s="1"/>
  <c r="G11" i="57"/>
  <c r="H11" i="57" s="1"/>
  <c r="G7" i="57"/>
  <c r="H7" i="57" s="1"/>
  <c r="G34" i="57"/>
  <c r="H34" i="57" s="1"/>
  <c r="G30" i="57"/>
  <c r="H30" i="57" s="1"/>
  <c r="G26" i="57"/>
  <c r="H26" i="57" s="1"/>
  <c r="G22" i="57"/>
  <c r="H22" i="57" s="1"/>
  <c r="G18" i="57"/>
  <c r="H18" i="57" s="1"/>
  <c r="G14" i="57"/>
  <c r="H14" i="57" s="1"/>
  <c r="G10" i="57"/>
  <c r="H10" i="57" s="1"/>
  <c r="G31" i="46"/>
  <c r="G30" i="46"/>
  <c r="G29" i="46"/>
  <c r="G28" i="46"/>
  <c r="G27" i="46"/>
  <c r="G26" i="46"/>
  <c r="G25" i="46"/>
  <c r="G24" i="46"/>
  <c r="G23" i="46"/>
  <c r="G22" i="46"/>
  <c r="G21" i="46"/>
  <c r="G20" i="46"/>
  <c r="H37" i="57" l="1"/>
  <c r="J16" i="49"/>
  <c r="J14" i="49"/>
  <c r="G7" i="46" l="1"/>
  <c r="G8" i="46"/>
  <c r="G9" i="46"/>
  <c r="G10" i="46"/>
  <c r="G11" i="46"/>
  <c r="G12" i="46"/>
  <c r="G13" i="46"/>
  <c r="G14" i="46"/>
  <c r="G15" i="46"/>
  <c r="G16" i="46"/>
  <c r="G17" i="46"/>
  <c r="G18" i="46"/>
</calcChain>
</file>

<file path=xl/sharedStrings.xml><?xml version="1.0" encoding="utf-8"?>
<sst xmlns="http://schemas.openxmlformats.org/spreadsheetml/2006/main" count="571" uniqueCount="218">
  <si>
    <t>Zadanie 1</t>
  </si>
  <si>
    <t>Zadanie 2</t>
  </si>
  <si>
    <t>Zadanie 3</t>
  </si>
  <si>
    <t>Zadanie 5</t>
  </si>
  <si>
    <t>Zadanie 6</t>
  </si>
  <si>
    <t>Zadanie 7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</si>
  <si>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</si>
  <si>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</si>
  <si>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</si>
  <si>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</si>
  <si>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</si>
  <si>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</si>
  <si>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</si>
  <si>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</si>
  <si>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</si>
  <si>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</si>
  <si>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</si>
  <si>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</si>
  <si>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Zadanie</t>
  </si>
  <si>
    <t>Nr</t>
  </si>
  <si>
    <t>Obserwcje</t>
  </si>
  <si>
    <t>Wypełnienie komórki kolorem zielonym</t>
  </si>
  <si>
    <t>Zmiana formatu NIPu na "bez kresek"</t>
  </si>
  <si>
    <t>Suma liczb różnych formatów</t>
  </si>
  <si>
    <t>Ile razy słowo "Niedziela"</t>
  </si>
  <si>
    <t>Tabliczka mnożenia</t>
  </si>
  <si>
    <t>Przyrost/spadek - % w różnych formatach</t>
  </si>
  <si>
    <t>Zmiana koloru fragmentu zdania</t>
  </si>
  <si>
    <t>1 decyl, mediana, 3 kwartyl</t>
  </si>
  <si>
    <t>Wykres z dwiema osiami</t>
  </si>
  <si>
    <t>Potrójne "jeżeli"</t>
  </si>
  <si>
    <t>Imię i nazwisko - poprawność danych</t>
  </si>
  <si>
    <t>Fragment tekstu</t>
  </si>
  <si>
    <t>Złącz teksty</t>
  </si>
  <si>
    <t>Rumcajs, Hanka, Cypisek</t>
  </si>
  <si>
    <t>Tabela przestawna</t>
  </si>
  <si>
    <t>Vlookup</t>
  </si>
  <si>
    <t>Imię i Nazwisko: ……………………………………………………………………………………</t>
  </si>
  <si>
    <t>Produkt</t>
  </si>
  <si>
    <t>Cena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</si>
  <si>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</si>
  <si>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</si>
  <si>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</si>
  <si>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</si>
  <si>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</si>
  <si>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</si>
  <si>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</si>
  <si>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</si>
  <si>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</si>
  <si>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</si>
  <si>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</si>
  <si>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</si>
  <si>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</si>
  <si>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</si>
  <si>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</si>
  <si>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</si>
  <si>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</si>
  <si>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</si>
  <si>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</si>
  <si>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</si>
  <si>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</si>
  <si>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</si>
  <si>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</si>
  <si>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</si>
  <si>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</si>
  <si>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</si>
  <si>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</si>
  <si>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</si>
  <si>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</si>
  <si>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</si>
  <si>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Miesiąc</t>
  </si>
  <si>
    <t>Liczba palet</t>
  </si>
  <si>
    <t>Średnia</t>
  </si>
  <si>
    <t>Dziś jest:</t>
  </si>
  <si>
    <t>Godzina:</t>
  </si>
  <si>
    <t>*</t>
  </si>
  <si>
    <t>Autor pliku:</t>
  </si>
  <si>
    <t>Jarosław Staciwa</t>
  </si>
  <si>
    <t>Witaj w teście kompetencji!</t>
  </si>
  <si>
    <t>Suma</t>
  </si>
  <si>
    <t>Ilość</t>
  </si>
  <si>
    <t>Cena jednostkowa</t>
  </si>
  <si>
    <t>Zadanie 8</t>
  </si>
  <si>
    <t>Zadanie 9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</si>
  <si>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</si>
  <si>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</si>
  <si>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</si>
  <si>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</si>
  <si>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</si>
  <si>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</si>
  <si>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</si>
  <si>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</si>
  <si>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</si>
  <si>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</si>
  <si>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</si>
  <si>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</si>
  <si>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</si>
  <si>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</si>
  <si>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</si>
  <si>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</si>
  <si>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</si>
  <si>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</si>
  <si>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</si>
  <si>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</si>
  <si>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</si>
  <si>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</si>
  <si>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</si>
  <si>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</si>
  <si>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</si>
  <si>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</si>
  <si>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Zadanie 10</t>
  </si>
  <si>
    <t>10 zadań do wykonania</t>
  </si>
  <si>
    <t>Test powinien zająć mniej niż 20 min.</t>
  </si>
  <si>
    <r>
      <t xml:space="preserve">Poziom: </t>
    </r>
    <r>
      <rPr>
        <b/>
        <sz val="12"/>
        <color rgb="FFFF0000"/>
        <rFont val="Arial"/>
        <family val="2"/>
        <charset val="238"/>
      </rPr>
      <t>Podstawowy</t>
    </r>
  </si>
  <si>
    <t>Tabela 2</t>
  </si>
  <si>
    <t>Tabela 1</t>
  </si>
  <si>
    <t>Dla tabeli nr 1 stwórz takie samo obramowanie jak w tabeli nr 2</t>
  </si>
  <si>
    <t>Policz sumę w zielonej komórce dla podanego zakresu liczb</t>
  </si>
  <si>
    <t>Liczba</t>
  </si>
  <si>
    <t>Uzupełnij liczbę porządkową w tabeli poniżej</t>
  </si>
  <si>
    <t>Zadanie 4</t>
  </si>
  <si>
    <t>Ustaw formatowanie dla ceny tak, aby była ona wyrażona w złotówkach i prezentowała dwa miejsca po przecinku</t>
  </si>
  <si>
    <t>Rok</t>
  </si>
  <si>
    <t>Towar 1</t>
  </si>
  <si>
    <t>Towar 2</t>
  </si>
  <si>
    <t>Towar 3</t>
  </si>
  <si>
    <t>Towar 4</t>
  </si>
  <si>
    <t>Towar 5</t>
  </si>
  <si>
    <t>Towar 6</t>
  </si>
  <si>
    <t>Towar 7</t>
  </si>
  <si>
    <t>Towar 8</t>
  </si>
  <si>
    <t>Towar 9</t>
  </si>
  <si>
    <t>Towar 10</t>
  </si>
  <si>
    <t>Towar 11</t>
  </si>
  <si>
    <t>Towar 12</t>
  </si>
  <si>
    <t>Towar 13</t>
  </si>
  <si>
    <t>Towar 14</t>
  </si>
  <si>
    <t>Towar 15</t>
  </si>
  <si>
    <t>Towar 16</t>
  </si>
  <si>
    <t>Towar 17</t>
  </si>
  <si>
    <t>Towar 18</t>
  </si>
  <si>
    <t>Towar 19</t>
  </si>
  <si>
    <t>Towar 20</t>
  </si>
  <si>
    <t>Towar 21</t>
  </si>
  <si>
    <t>Towar 22</t>
  </si>
  <si>
    <t>Towar 23</t>
  </si>
  <si>
    <t>Towar 24</t>
  </si>
  <si>
    <t>Towar 25</t>
  </si>
  <si>
    <t>Usuń zbębny odstęp w tabeli nr1 nie naruszając tym samym tabeli nr 2</t>
  </si>
  <si>
    <t>Tabela nr 1</t>
  </si>
  <si>
    <t>Tabela nr 2</t>
  </si>
  <si>
    <t>Cena PLN</t>
  </si>
  <si>
    <t>Cena EUR</t>
  </si>
  <si>
    <t>Kurs €</t>
  </si>
  <si>
    <t>W poniższej tabeli przelicz cenę produktów na kurs EUR oraz zaprezentuj odpowiedni format komórki (by prezentowała znak waluty €)</t>
  </si>
  <si>
    <t>W zielonej komórce oblicz średnią ilość produktów z tabeli.</t>
  </si>
  <si>
    <t>Dla poniższej tabeli załóż filtr i wybierz produkty o numerze: 5;12;17 i 22</t>
  </si>
  <si>
    <t>Produkt nr:</t>
  </si>
  <si>
    <t>Vat %</t>
  </si>
  <si>
    <t>Kwota netto</t>
  </si>
  <si>
    <t>Kwota VAT</t>
  </si>
  <si>
    <t>Kwota Brutto</t>
  </si>
  <si>
    <t>Produkt 31</t>
  </si>
  <si>
    <t>Produkt 32</t>
  </si>
  <si>
    <t>Produkt 33</t>
  </si>
  <si>
    <t>Produkt 34</t>
  </si>
  <si>
    <t>Produkt 35</t>
  </si>
  <si>
    <t>Produkt 36</t>
  </si>
  <si>
    <t>Produkt 37</t>
  </si>
  <si>
    <t>Produkt 38</t>
  </si>
  <si>
    <t>Produkt 39</t>
  </si>
  <si>
    <t>Produkt 40</t>
  </si>
  <si>
    <t>Produkt 41</t>
  </si>
  <si>
    <t>Produkt 42</t>
  </si>
  <si>
    <t>Produkt 43</t>
  </si>
  <si>
    <t>Produkt 44</t>
  </si>
  <si>
    <t>Produkt 45</t>
  </si>
  <si>
    <t>Produkt 46</t>
  </si>
  <si>
    <t>Produkt 47</t>
  </si>
  <si>
    <t>Produkt 48</t>
  </si>
  <si>
    <t>Produkt 49</t>
  </si>
  <si>
    <t>Produkt 50</t>
  </si>
  <si>
    <t>Zablokuj nagłówki tabeli tak by przy przewijaniu w dół, były one zawsze widoczne.</t>
  </si>
  <si>
    <t>Zadanie 1.</t>
  </si>
  <si>
    <t>Zadanie 2.</t>
  </si>
  <si>
    <t>Zadanie 3.</t>
  </si>
  <si>
    <t>Zadanie 4.</t>
  </si>
  <si>
    <t>Zadanie 5.</t>
  </si>
  <si>
    <t>Zadanie 6.</t>
  </si>
  <si>
    <t>Zadanie 7.</t>
  </si>
  <si>
    <t xml:space="preserve">Rozwiązanie: </t>
  </si>
  <si>
    <t>Zadanie 8.</t>
  </si>
  <si>
    <t>Zadanie 9.</t>
  </si>
  <si>
    <t>Rozwiązanie:</t>
  </si>
  <si>
    <t>POZIOM PODSTAWOWY</t>
  </si>
  <si>
    <t>26.</t>
  </si>
  <si>
    <t>27.</t>
  </si>
  <si>
    <t>28.</t>
  </si>
  <si>
    <t>29.</t>
  </si>
  <si>
    <t>30.</t>
  </si>
  <si>
    <t>Zaznaczamy obszar tabeli nr1 i wybieramy odpowiednie obramowanie - najpierw wszystkie krawędzie, potem grube krawędzie zewnętrzne</t>
  </si>
  <si>
    <t>W zielonej komórce należy wpisać formułę: "=SUMA(C6:C24)" lub użyć gotowego przycisku "Autosumowanie". Wynik powinien wynieść jak poniżej</t>
  </si>
  <si>
    <t>W zielonej komórce należy wpisać formułę: "=ŚREDNIA(C5:C34)". Wynik to 203</t>
  </si>
  <si>
    <t>Zaznaczamy komórki z pustą linią w tabeli. Następnie klikamy prawym myszy -&gt; "Usuń" i gdy pojawi się nowe okienko wybieramy "przesuń komórki do góry" (wartość domyślna)</t>
  </si>
  <si>
    <t>Gotowa tabela poniżej:</t>
  </si>
  <si>
    <t>W komórce F7 wpisujemy formułę: "=E7/$F$4" i następnie kopiujemy ją do końca zakresu.</t>
  </si>
  <si>
    <t>Gdy wynik mamy gotowy, w karcie narzędzia główne, kategoria liczba wybieramy format walutowy z jednostką €</t>
  </si>
  <si>
    <t>Na tabelkę nakładamy filtr (Karta Dane, przycisk Filtruj). Filtrujemy wg pierwszej kolumny produkty o numerach jak w poleceniu.</t>
  </si>
  <si>
    <t>Zaznaczamy wiersz nr 5 i w karcie Widok, wybieramy narzędzie Zablokuj okienka:</t>
  </si>
  <si>
    <t>Zadanie 10.</t>
  </si>
  <si>
    <t>Gotowy widok poniżej.</t>
  </si>
  <si>
    <t>Zaznaczamy zakres danych, następnie możemy wybrać narzędzie Filtruj i dla ostatniej kolumny Kwota Brutto wybieramy "Sortuj od najmniejszych do największych"</t>
  </si>
  <si>
    <t>Dla poniższej tabeli załóż filtr i posortuj dane wg kolejności rosnącej dla Kwoty Brutto</t>
  </si>
  <si>
    <t>Nie ma wskazania czy liczba porządkowa ma być z kropką czy bez, dlatego oba warianty są prawidłowe. Najkrótsza opcja - w komórce C6 wpisać "1." a następnie dwukrotnie kliknąć prawy dolny róg komórki w celu wypełnienia w dół.</t>
  </si>
  <si>
    <t>Zaznaczamy zakres z cenami, następnie z karty 'Narzędzia główne' wybieramy formatowanie "walutowe" lub "księgowe"</t>
  </si>
  <si>
    <t>Poniższe rozwiązania  są tylko sugerowanymi. Zadania można rozwiązać oczywiście na wiele innych sposobów - każdy sposób który prowadzi do prawidłowego wyniku jest prawidłowy :)</t>
  </si>
  <si>
    <t>Odpowiedzi sprawdź proszę po uzupełnieniu testu :)</t>
  </si>
  <si>
    <t>&lt;- Aby odblokować, kliknij [+] z lewej strony lub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</si>
</sst>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8" fontId="0" fillId="0" borderId="0" xfId="0" applyNumberFormat="1"/>
    <xf numFmtId="0" fontId="0" fillId="5" borderId="0" xfId="0" applyFill="1"/>
    <xf numFmtId="0" fontId="0" fillId="6" borderId="10" xfId="0" applyFill="1" applyBorder="1"/>
    <xf numFmtId="0" fontId="0" fillId="6" borderId="0" xfId="0" applyFill="1" applyBorder="1"/>
    <xf numFmtId="0" fontId="0" fillId="6" borderId="11" xfId="0" applyFill="1" applyBorder="1"/>
    <xf numFmtId="0" fontId="1" fillId="6" borderId="0" xfId="0" applyFont="1" applyFill="1" applyBorder="1"/>
    <xf numFmtId="14" fontId="1" fillId="6" borderId="0" xfId="0" applyNumberFormat="1" applyFont="1" applyFill="1" applyBorder="1" applyAlignment="1">
      <alignment horizontal="center"/>
    </xf>
    <xf numFmtId="0" fontId="4" fillId="6" borderId="0" xfId="0" applyFont="1" applyFill="1" applyBorder="1"/>
    <xf numFmtId="14" fontId="4" fillId="6" borderId="0" xfId="0" applyNumberFormat="1" applyFont="1" applyFill="1" applyBorder="1" applyAlignment="1">
      <alignment horizontal="center"/>
    </xf>
    <xf numFmtId="20" fontId="4" fillId="6" borderId="0" xfId="0" applyNumberFormat="1" applyFont="1" applyFill="1" applyBorder="1" applyAlignment="1">
      <alignment horizontal="center"/>
    </xf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5" fillId="4" borderId="0" xfId="0" quotePrefix="1" applyFont="1" applyFill="1" applyBorder="1" applyAlignment="1">
      <alignment horizontal="right"/>
    </xf>
    <xf numFmtId="0" fontId="4" fillId="4" borderId="0" xfId="0" applyFont="1" applyFill="1" applyBorder="1" applyAlignment="1">
      <alignment vertic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1" fillId="0" borderId="0" xfId="0" applyFont="1"/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0" borderId="13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0" fontId="2" fillId="0" borderId="22" xfId="0" applyFont="1" applyBorder="1" applyAlignment="1">
      <alignment horizontal="center"/>
    </xf>
    <xf numFmtId="8" fontId="0" fillId="0" borderId="2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0" xfId="0" applyAlignment="1"/>
    <xf numFmtId="0" fontId="1" fillId="0" borderId="15" xfId="0" applyFon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15" xfId="0" applyFont="1" applyFill="1" applyBorder="1"/>
    <xf numFmtId="3" fontId="1" fillId="3" borderId="15" xfId="0" applyNumberFormat="1" applyFont="1" applyFill="1" applyBorder="1"/>
    <xf numFmtId="9" fontId="0" fillId="0" borderId="0" xfId="0" applyNumberFormat="1"/>
    <xf numFmtId="0" fontId="2" fillId="0" borderId="0" xfId="0" applyFont="1" applyAlignment="1">
      <alignment horizontal="center"/>
    </xf>
    <xf numFmtId="0" fontId="8" fillId="7" borderId="0" xfId="1" applyFont="1" applyFill="1"/>
    <xf numFmtId="0" fontId="8" fillId="7" borderId="0" xfId="1" applyFont="1" applyFill="1" applyAlignment="1">
      <alignment horizontal="right"/>
    </xf>
    <xf numFmtId="0" fontId="2" fillId="0" borderId="0" xfId="1" applyFont="1" applyFill="1"/>
    <xf numFmtId="0" fontId="1" fillId="0" borderId="0" xfId="1" applyFont="1" applyFill="1"/>
    <xf numFmtId="0" fontId="2" fillId="7" borderId="0" xfId="1" applyFont="1" applyFill="1"/>
    <xf numFmtId="0" fontId="9" fillId="0" borderId="0" xfId="1" applyFont="1" applyFill="1"/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NumberFormat="1"/>
    <xf numFmtId="0" fontId="3" fillId="7" borderId="0" xfId="1" applyFont="1" applyFill="1"/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Alignment="1">
      <alignment horizontal="left" wrapText="1"/>
    </xf>
  </cellXfs>
  <cellStyles count="2">
    <cellStyle name="Normalny" xfId="0" builtinId="0"/>
    <cellStyle name="Normalny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11</xdr:row>
      <xdr:rowOff>9525</xdr:rowOff>
    </xdr:from>
    <xdr:to>
      <xdr:col>6</xdr:col>
      <xdr:colOff>133070</xdr:colOff>
      <xdr:row>43</xdr:row>
      <xdr:rowOff>123163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1466850"/>
          <a:ext cx="2238095" cy="5295238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49</xdr:row>
      <xdr:rowOff>95250</xdr:rowOff>
    </xdr:from>
    <xdr:to>
      <xdr:col>6</xdr:col>
      <xdr:colOff>437855</xdr:colOff>
      <xdr:row>81</xdr:row>
      <xdr:rowOff>123174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3550" y="7705725"/>
          <a:ext cx="2361905" cy="5209524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89</xdr:row>
      <xdr:rowOff>0</xdr:rowOff>
    </xdr:from>
    <xdr:to>
      <xdr:col>5</xdr:col>
      <xdr:colOff>342692</xdr:colOff>
      <xdr:row>93</xdr:row>
      <xdr:rowOff>152300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4025" y="14897100"/>
          <a:ext cx="1666667" cy="800000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100</xdr:row>
      <xdr:rowOff>123825</xdr:rowOff>
    </xdr:from>
    <xdr:to>
      <xdr:col>5</xdr:col>
      <xdr:colOff>552202</xdr:colOff>
      <xdr:row>111</xdr:row>
      <xdr:rowOff>56936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0" y="17287875"/>
          <a:ext cx="1980952" cy="1714286"/>
        </a:xfrm>
        <a:prstGeom prst="rect">
          <a:avLst/>
        </a:prstGeom>
      </xdr:spPr>
    </xdr:pic>
    <xdr:clientData/>
  </xdr:twoCellAnchor>
  <xdr:twoCellAnchor>
    <xdr:from>
      <xdr:col>2</xdr:col>
      <xdr:colOff>323850</xdr:colOff>
      <xdr:row>118</xdr:row>
      <xdr:rowOff>0</xdr:rowOff>
    </xdr:from>
    <xdr:to>
      <xdr:col>5</xdr:col>
      <xdr:colOff>304574</xdr:colOff>
      <xdr:row>120</xdr:row>
      <xdr:rowOff>9483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43050" y="20078700"/>
          <a:ext cx="1809524" cy="333333"/>
        </a:xfrm>
        <a:prstGeom prst="rect">
          <a:avLst/>
        </a:prstGeom>
      </xdr:spPr>
    </xdr:pic>
    <xdr:clientData/>
  </xdr:twoCellAnchor>
  <xdr:twoCellAnchor>
    <xdr:from>
      <xdr:col>2</xdr:col>
      <xdr:colOff>495300</xdr:colOff>
      <xdr:row>128</xdr:row>
      <xdr:rowOff>152400</xdr:rowOff>
    </xdr:from>
    <xdr:to>
      <xdr:col>8</xdr:col>
      <xdr:colOff>9129</xdr:colOff>
      <xdr:row>157</xdr:row>
      <xdr:rowOff>104194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0" y="21850350"/>
          <a:ext cx="3171429" cy="4647619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164</xdr:row>
      <xdr:rowOff>85725</xdr:rowOff>
    </xdr:from>
    <xdr:to>
      <xdr:col>7</xdr:col>
      <xdr:colOff>371112</xdr:colOff>
      <xdr:row>178</xdr:row>
      <xdr:rowOff>104489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3550" y="26317575"/>
          <a:ext cx="2904762" cy="2285714"/>
        </a:xfrm>
        <a:prstGeom prst="rect">
          <a:avLst/>
        </a:prstGeom>
      </xdr:spPr>
    </xdr:pic>
    <xdr:clientData/>
  </xdr:twoCellAnchor>
  <xdr:twoCellAnchor>
    <xdr:from>
      <xdr:col>11</xdr:col>
      <xdr:colOff>600075</xdr:colOff>
      <xdr:row>162</xdr:row>
      <xdr:rowOff>76200</xdr:rowOff>
    </xdr:from>
    <xdr:to>
      <xdr:col>15</xdr:col>
      <xdr:colOff>609294</xdr:colOff>
      <xdr:row>173</xdr:row>
      <xdr:rowOff>47406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5" y="25984200"/>
          <a:ext cx="2447619" cy="1752381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182</xdr:row>
      <xdr:rowOff>133350</xdr:rowOff>
    </xdr:from>
    <xdr:to>
      <xdr:col>8</xdr:col>
      <xdr:colOff>313879</xdr:colOff>
      <xdr:row>192</xdr:row>
      <xdr:rowOff>66481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0" y="29279850"/>
          <a:ext cx="3571429" cy="1552381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194</xdr:row>
      <xdr:rowOff>152400</xdr:rowOff>
    </xdr:from>
    <xdr:to>
      <xdr:col>19</xdr:col>
      <xdr:colOff>266015</xdr:colOff>
      <xdr:row>205</xdr:row>
      <xdr:rowOff>18844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72225" y="31242000"/>
          <a:ext cx="5476190" cy="1647619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205</xdr:row>
      <xdr:rowOff>152400</xdr:rowOff>
    </xdr:from>
    <xdr:to>
      <xdr:col>14</xdr:col>
      <xdr:colOff>237090</xdr:colOff>
      <xdr:row>220</xdr:row>
      <xdr:rowOff>28287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5300" y="33023175"/>
          <a:ext cx="8276190" cy="2304762"/>
        </a:xfrm>
        <a:prstGeom prst="rect">
          <a:avLst/>
        </a:prstGeom>
      </xdr:spPr>
    </xdr:pic>
    <xdr:clientData/>
  </xdr:twoCellAnchor>
  <xdr:twoCellAnchor>
    <xdr:from>
      <xdr:col>13</xdr:col>
      <xdr:colOff>466725</xdr:colOff>
      <xdr:row>229</xdr:row>
      <xdr:rowOff>85725</xdr:rowOff>
    </xdr:from>
    <xdr:to>
      <xdr:col>19</xdr:col>
      <xdr:colOff>456744</xdr:colOff>
      <xdr:row>256</xdr:row>
      <xdr:rowOff>8988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391525" y="36842700"/>
          <a:ext cx="3647619" cy="4295238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238</xdr:row>
      <xdr:rowOff>95250</xdr:rowOff>
    </xdr:from>
    <xdr:to>
      <xdr:col>12</xdr:col>
      <xdr:colOff>380219</xdr:colOff>
      <xdr:row>267</xdr:row>
      <xdr:rowOff>142282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47800" y="38309550"/>
          <a:ext cx="6247619" cy="47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3:D19" totalsRowShown="0" headerRowDxfId="2">
  <autoFilter ref="B3:D19"/>
  <tableColumns count="3">
    <tableColumn id="1" name="Nr" dataDxfId="1"/>
    <tableColumn id="2" name="Zadanie" dataDxfId="0"/>
    <tableColumn id="3" name="Obserwc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3:N22"/>
  <sheetViews>
    <sheetView showGridLines="0" showRowColHeaders="0" tabSelected="1" zoomScaleNormal="100" workbookViewId="0">
      <selection activeCell="G13" sqref="G13"/>
    </sheetView>
  </sheetViews>
  <sheetFormatPr defaultRowHeight="12.75" x14ac:dyDescent="0.2"/>
  <cols>
    <col min="1" max="4" width="9.140625" style="17"/>
    <col min="5" max="8" width="8.5703125" style="17" customWidth="1"/>
    <col min="9" max="10" width="17.140625" style="17" customWidth="1"/>
    <col min="11" max="14" width="8.5703125" style="17" customWidth="1"/>
    <col min="15" max="16384" width="9.140625" style="17"/>
  </cols>
  <sheetData>
    <row r="3" spans="3:14" x14ac:dyDescent="0.2">
      <c r="C3" s="37" t="s">
        <v>76</v>
      </c>
      <c r="D3" s="38" t="s">
        <v>77</v>
      </c>
    </row>
    <row r="7" spans="3:14" ht="13.5" thickBot="1" x14ac:dyDescent="0.25"/>
    <row r="8" spans="3:14" x14ac:dyDescent="0.2">
      <c r="E8" s="76" t="s">
        <v>78</v>
      </c>
      <c r="F8" s="77"/>
      <c r="G8" s="77"/>
      <c r="H8" s="77"/>
      <c r="I8" s="77"/>
      <c r="J8" s="77"/>
      <c r="K8" s="77"/>
      <c r="L8" s="77"/>
      <c r="M8" s="77"/>
      <c r="N8" s="78"/>
    </row>
    <row r="9" spans="3:14" x14ac:dyDescent="0.2">
      <c r="E9" s="79"/>
      <c r="F9" s="80"/>
      <c r="G9" s="80"/>
      <c r="H9" s="80"/>
      <c r="I9" s="80"/>
      <c r="J9" s="80"/>
      <c r="K9" s="80"/>
      <c r="L9" s="80"/>
      <c r="M9" s="80"/>
      <c r="N9" s="81"/>
    </row>
    <row r="10" spans="3:14" x14ac:dyDescent="0.2">
      <c r="E10" s="79"/>
      <c r="F10" s="80"/>
      <c r="G10" s="80"/>
      <c r="H10" s="80"/>
      <c r="I10" s="80"/>
      <c r="J10" s="80"/>
      <c r="K10" s="80"/>
      <c r="L10" s="80"/>
      <c r="M10" s="80"/>
      <c r="N10" s="81"/>
    </row>
    <row r="11" spans="3:14" ht="13.5" thickBot="1" x14ac:dyDescent="0.25">
      <c r="E11" s="82"/>
      <c r="F11" s="83"/>
      <c r="G11" s="83"/>
      <c r="H11" s="83"/>
      <c r="I11" s="83"/>
      <c r="J11" s="83"/>
      <c r="K11" s="83"/>
      <c r="L11" s="83"/>
      <c r="M11" s="83"/>
      <c r="N11" s="84"/>
    </row>
    <row r="12" spans="3:14" ht="9.75" customHeight="1" x14ac:dyDescent="0.2">
      <c r="E12" s="32"/>
      <c r="F12" s="33"/>
      <c r="G12" s="33"/>
      <c r="H12" s="33"/>
      <c r="I12" s="33"/>
      <c r="J12" s="33"/>
      <c r="K12" s="33"/>
      <c r="L12" s="33"/>
      <c r="M12" s="33"/>
      <c r="N12" s="34"/>
    </row>
    <row r="13" spans="3:14" ht="9.75" customHeight="1" x14ac:dyDescent="0.2">
      <c r="E13" s="18"/>
      <c r="F13" s="19"/>
      <c r="G13" s="19"/>
      <c r="H13" s="19"/>
      <c r="I13" s="19"/>
      <c r="J13" s="19"/>
      <c r="K13" s="19"/>
      <c r="L13" s="19"/>
      <c r="M13" s="19"/>
      <c r="N13" s="20"/>
    </row>
    <row r="14" spans="3:14" ht="15.75" x14ac:dyDescent="0.25">
      <c r="E14" s="18"/>
      <c r="F14" s="19"/>
      <c r="G14" s="19"/>
      <c r="H14" s="19"/>
      <c r="I14" s="23" t="s">
        <v>73</v>
      </c>
      <c r="J14" s="24">
        <f ca="1">TODAY()</f>
        <v>43321</v>
      </c>
      <c r="K14" s="19"/>
      <c r="L14" s="19"/>
      <c r="M14" s="19"/>
      <c r="N14" s="20"/>
    </row>
    <row r="15" spans="3:14" x14ac:dyDescent="0.2">
      <c r="E15" s="18"/>
      <c r="F15" s="19"/>
      <c r="G15" s="19"/>
      <c r="H15" s="19"/>
      <c r="I15" s="21"/>
      <c r="J15" s="22"/>
      <c r="K15" s="19"/>
      <c r="L15" s="19"/>
      <c r="M15" s="19"/>
      <c r="N15" s="20"/>
    </row>
    <row r="16" spans="3:14" ht="15.75" x14ac:dyDescent="0.25">
      <c r="E16" s="18"/>
      <c r="F16" s="19"/>
      <c r="G16" s="19"/>
      <c r="H16" s="19"/>
      <c r="I16" s="23" t="s">
        <v>74</v>
      </c>
      <c r="J16" s="25">
        <f ca="1">NOW()</f>
        <v>43321.589362384257</v>
      </c>
      <c r="K16" s="19"/>
      <c r="L16" s="19"/>
      <c r="M16" s="19"/>
      <c r="N16" s="20"/>
    </row>
    <row r="17" spans="5:14" x14ac:dyDescent="0.2">
      <c r="E17" s="18"/>
      <c r="F17" s="19"/>
      <c r="G17" s="19"/>
      <c r="H17" s="19"/>
      <c r="I17" s="19"/>
      <c r="J17" s="19"/>
      <c r="K17" s="19"/>
      <c r="L17" s="19"/>
      <c r="M17" s="19"/>
      <c r="N17" s="20"/>
    </row>
    <row r="18" spans="5:14" x14ac:dyDescent="0.2">
      <c r="E18" s="18"/>
      <c r="F18" s="19"/>
      <c r="G18" s="19"/>
      <c r="H18" s="19"/>
      <c r="I18" s="19"/>
      <c r="J18" s="19"/>
      <c r="K18" s="19"/>
      <c r="L18" s="19"/>
      <c r="M18" s="19"/>
      <c r="N18" s="20"/>
    </row>
    <row r="19" spans="5:14" ht="24" customHeight="1" x14ac:dyDescent="0.3">
      <c r="E19" s="26"/>
      <c r="F19" s="27"/>
      <c r="G19" s="27"/>
      <c r="H19" s="35" t="s">
        <v>75</v>
      </c>
      <c r="I19" s="36" t="s">
        <v>112</v>
      </c>
      <c r="J19" s="27"/>
      <c r="K19" s="27"/>
      <c r="L19" s="27"/>
      <c r="M19" s="27"/>
      <c r="N19" s="28"/>
    </row>
    <row r="20" spans="5:14" ht="24" customHeight="1" x14ac:dyDescent="0.3">
      <c r="E20" s="26"/>
      <c r="F20" s="27"/>
      <c r="G20" s="27"/>
      <c r="H20" s="35" t="s">
        <v>75</v>
      </c>
      <c r="I20" s="36" t="s">
        <v>111</v>
      </c>
      <c r="J20" s="27"/>
      <c r="K20" s="27"/>
      <c r="L20" s="27"/>
      <c r="M20" s="27"/>
      <c r="N20" s="28"/>
    </row>
    <row r="21" spans="5:14" ht="24" customHeight="1" x14ac:dyDescent="0.3">
      <c r="E21" s="26"/>
      <c r="F21" s="27"/>
      <c r="G21" s="27"/>
      <c r="H21" s="35" t="s">
        <v>75</v>
      </c>
      <c r="I21" s="36" t="s">
        <v>113</v>
      </c>
      <c r="J21" s="27"/>
      <c r="K21" s="27"/>
      <c r="L21" s="27"/>
      <c r="M21" s="27"/>
      <c r="N21" s="28"/>
    </row>
    <row r="22" spans="5:14" ht="13.5" thickBot="1" x14ac:dyDescent="0.25">
      <c r="E22" s="29"/>
      <c r="F22" s="30"/>
      <c r="G22" s="30"/>
      <c r="H22" s="30"/>
      <c r="I22" s="30"/>
      <c r="J22" s="30"/>
      <c r="K22" s="30"/>
      <c r="L22" s="30"/>
      <c r="M22" s="30"/>
      <c r="N22" s="31"/>
    </row>
  </sheetData>
  <sheetProtection password="98D3" sheet="1" objects="1" scenarios="1" selectLockedCells="1" selectUnlockedCells="1"/>
  <mergeCells count="1">
    <mergeCell ref="E8:N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showGridLines="0" workbookViewId="0">
      <selection activeCell="D10" sqref="D10"/>
    </sheetView>
  </sheetViews>
  <sheetFormatPr defaultRowHeight="12.75" x14ac:dyDescent="0.2"/>
  <cols>
    <col min="2" max="2" width="12.85546875" customWidth="1"/>
    <col min="3" max="3" width="11.140625" customWidth="1"/>
    <col min="4" max="4" width="18" bestFit="1" customWidth="1"/>
    <col min="7" max="7" width="25.85546875" bestFit="1" customWidth="1"/>
    <col min="8" max="8" width="10.5703125" customWidth="1"/>
  </cols>
  <sheetData>
    <row r="1" spans="1:4" x14ac:dyDescent="0.2">
      <c r="A1" s="1" t="s">
        <v>82</v>
      </c>
    </row>
    <row r="2" spans="1:4" x14ac:dyDescent="0.2">
      <c r="A2" s="1" t="s">
        <v>156</v>
      </c>
    </row>
    <row r="4" spans="1:4" x14ac:dyDescent="0.2">
      <c r="B4" s="8" t="s">
        <v>157</v>
      </c>
      <c r="C4" s="8" t="s">
        <v>80</v>
      </c>
      <c r="D4" s="39" t="s">
        <v>81</v>
      </c>
    </row>
    <row r="5" spans="1:4" x14ac:dyDescent="0.2">
      <c r="B5" s="4" t="s">
        <v>40</v>
      </c>
      <c r="C5" s="5">
        <v>243</v>
      </c>
      <c r="D5" s="16">
        <v>16.399999999999999</v>
      </c>
    </row>
    <row r="6" spans="1:4" x14ac:dyDescent="0.2">
      <c r="B6" s="4" t="s">
        <v>41</v>
      </c>
      <c r="C6" s="5">
        <v>133</v>
      </c>
      <c r="D6" s="16">
        <v>18.5</v>
      </c>
    </row>
    <row r="7" spans="1:4" x14ac:dyDescent="0.2">
      <c r="B7" s="4" t="s">
        <v>42</v>
      </c>
      <c r="C7" s="5">
        <v>234</v>
      </c>
      <c r="D7" s="16">
        <v>15.2</v>
      </c>
    </row>
    <row r="8" spans="1:4" x14ac:dyDescent="0.2">
      <c r="B8" s="4" t="s">
        <v>43</v>
      </c>
      <c r="C8" s="5">
        <v>199</v>
      </c>
      <c r="D8" s="16">
        <v>13.8</v>
      </c>
    </row>
    <row r="9" spans="1:4" x14ac:dyDescent="0.2">
      <c r="B9" s="4" t="s">
        <v>44</v>
      </c>
      <c r="C9" s="5">
        <v>172</v>
      </c>
      <c r="D9" s="16">
        <v>17</v>
      </c>
    </row>
    <row r="10" spans="1:4" x14ac:dyDescent="0.2">
      <c r="B10" s="4" t="s">
        <v>45</v>
      </c>
      <c r="C10" s="5">
        <v>258</v>
      </c>
      <c r="D10" s="16">
        <v>8.6</v>
      </c>
    </row>
    <row r="11" spans="1:4" x14ac:dyDescent="0.2">
      <c r="B11" s="4" t="s">
        <v>46</v>
      </c>
      <c r="C11" s="5">
        <v>162</v>
      </c>
      <c r="D11" s="16">
        <v>10.3</v>
      </c>
    </row>
    <row r="12" spans="1:4" x14ac:dyDescent="0.2">
      <c r="B12" s="4" t="s">
        <v>47</v>
      </c>
      <c r="C12" s="5">
        <v>281</v>
      </c>
      <c r="D12" s="16">
        <v>12.6</v>
      </c>
    </row>
    <row r="13" spans="1:4" x14ac:dyDescent="0.2">
      <c r="B13" s="4" t="s">
        <v>48</v>
      </c>
      <c r="C13" s="5">
        <v>195</v>
      </c>
      <c r="D13" s="16">
        <v>13.1</v>
      </c>
    </row>
    <row r="14" spans="1:4" x14ac:dyDescent="0.2">
      <c r="B14" s="4" t="s">
        <v>49</v>
      </c>
      <c r="C14" s="5">
        <v>218</v>
      </c>
      <c r="D14" s="16">
        <v>18.600000000000001</v>
      </c>
    </row>
    <row r="15" spans="1:4" x14ac:dyDescent="0.2">
      <c r="B15" s="4" t="s">
        <v>50</v>
      </c>
      <c r="C15" s="5">
        <v>188</v>
      </c>
      <c r="D15" s="16">
        <v>24</v>
      </c>
    </row>
    <row r="16" spans="1:4" x14ac:dyDescent="0.2">
      <c r="B16" s="4" t="s">
        <v>51</v>
      </c>
      <c r="C16" s="5">
        <v>188</v>
      </c>
      <c r="D16" s="16">
        <v>20.7</v>
      </c>
    </row>
    <row r="17" spans="2:4" x14ac:dyDescent="0.2">
      <c r="B17" s="4" t="s">
        <v>52</v>
      </c>
      <c r="C17" s="5">
        <v>219</v>
      </c>
      <c r="D17" s="16">
        <v>6.4</v>
      </c>
    </row>
    <row r="18" spans="2:4" x14ac:dyDescent="0.2">
      <c r="B18" s="4" t="s">
        <v>53</v>
      </c>
      <c r="C18" s="5">
        <v>244</v>
      </c>
      <c r="D18" s="16">
        <v>8.6999999999999993</v>
      </c>
    </row>
    <row r="19" spans="2:4" x14ac:dyDescent="0.2">
      <c r="B19" s="4" t="s">
        <v>54</v>
      </c>
      <c r="C19" s="5">
        <v>134</v>
      </c>
      <c r="D19" s="16">
        <v>8.5</v>
      </c>
    </row>
    <row r="20" spans="2:4" x14ac:dyDescent="0.2">
      <c r="B20" s="4" t="s">
        <v>55</v>
      </c>
      <c r="C20" s="5">
        <v>278</v>
      </c>
      <c r="D20" s="16">
        <v>12.5</v>
      </c>
    </row>
    <row r="21" spans="2:4" x14ac:dyDescent="0.2">
      <c r="B21" s="4" t="s">
        <v>56</v>
      </c>
      <c r="C21" s="5">
        <v>131</v>
      </c>
      <c r="D21" s="16">
        <v>24.9</v>
      </c>
    </row>
    <row r="22" spans="2:4" x14ac:dyDescent="0.2">
      <c r="B22" s="4" t="s">
        <v>57</v>
      </c>
      <c r="C22" s="5">
        <v>156</v>
      </c>
      <c r="D22" s="16">
        <v>23.4</v>
      </c>
    </row>
    <row r="23" spans="2:4" x14ac:dyDescent="0.2">
      <c r="B23" s="4" t="s">
        <v>58</v>
      </c>
      <c r="C23" s="5">
        <v>194</v>
      </c>
      <c r="D23" s="16">
        <v>22.3</v>
      </c>
    </row>
    <row r="24" spans="2:4" x14ac:dyDescent="0.2">
      <c r="B24" s="4" t="s">
        <v>59</v>
      </c>
      <c r="C24" s="5">
        <v>167</v>
      </c>
      <c r="D24" s="16">
        <v>10.6</v>
      </c>
    </row>
    <row r="25" spans="2:4" x14ac:dyDescent="0.2">
      <c r="B25" s="4" t="s">
        <v>60</v>
      </c>
      <c r="C25" s="5">
        <v>211</v>
      </c>
      <c r="D25" s="16">
        <v>11.2</v>
      </c>
    </row>
    <row r="26" spans="2:4" x14ac:dyDescent="0.2">
      <c r="B26" s="4" t="s">
        <v>61</v>
      </c>
      <c r="C26" s="5">
        <v>121</v>
      </c>
      <c r="D26" s="16">
        <v>11</v>
      </c>
    </row>
    <row r="27" spans="2:4" x14ac:dyDescent="0.2">
      <c r="B27" s="4" t="s">
        <v>62</v>
      </c>
      <c r="C27" s="5">
        <v>225</v>
      </c>
      <c r="D27" s="16">
        <v>7.9</v>
      </c>
    </row>
    <row r="28" spans="2:4" x14ac:dyDescent="0.2">
      <c r="B28" s="4" t="s">
        <v>63</v>
      </c>
      <c r="C28" s="5">
        <v>246</v>
      </c>
      <c r="D28" s="16">
        <v>14.3</v>
      </c>
    </row>
    <row r="29" spans="2:4" x14ac:dyDescent="0.2">
      <c r="B29" s="4" t="s">
        <v>64</v>
      </c>
      <c r="C29" s="5">
        <v>225</v>
      </c>
      <c r="D29" s="16">
        <v>11.3</v>
      </c>
    </row>
    <row r="30" spans="2:4" x14ac:dyDescent="0.2">
      <c r="B30" s="4" t="s">
        <v>65</v>
      </c>
      <c r="C30" s="5">
        <v>112</v>
      </c>
      <c r="D30" s="16">
        <v>10.3</v>
      </c>
    </row>
    <row r="31" spans="2:4" x14ac:dyDescent="0.2">
      <c r="B31" s="4" t="s">
        <v>66</v>
      </c>
      <c r="C31" s="5">
        <v>170</v>
      </c>
      <c r="D31" s="16">
        <v>8.8000000000000007</v>
      </c>
    </row>
    <row r="32" spans="2:4" x14ac:dyDescent="0.2">
      <c r="B32" s="4" t="s">
        <v>67</v>
      </c>
      <c r="C32" s="5">
        <v>276</v>
      </c>
      <c r="D32" s="16">
        <v>22.9</v>
      </c>
    </row>
    <row r="33" spans="2:4" x14ac:dyDescent="0.2">
      <c r="B33" s="4" t="s">
        <v>68</v>
      </c>
      <c r="C33" s="5">
        <v>275</v>
      </c>
      <c r="D33" s="16">
        <v>21.8</v>
      </c>
    </row>
    <row r="34" spans="2:4" x14ac:dyDescent="0.2">
      <c r="B34" s="4" t="s">
        <v>69</v>
      </c>
      <c r="C34" s="5">
        <v>241</v>
      </c>
      <c r="D34" s="16">
        <v>16.899999999999999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showGridLines="0" workbookViewId="0">
      <selection activeCell="A2" sqref="A2"/>
    </sheetView>
  </sheetViews>
  <sheetFormatPr defaultRowHeight="12.75" x14ac:dyDescent="0.2"/>
  <cols>
    <col min="2" max="2" width="12.85546875" customWidth="1"/>
    <col min="3" max="3" width="11.140625" customWidth="1"/>
    <col min="4" max="4" width="18" bestFit="1" customWidth="1"/>
    <col min="6" max="8" width="13.7109375" customWidth="1"/>
  </cols>
  <sheetData>
    <row r="1" spans="1:8" x14ac:dyDescent="0.2">
      <c r="A1" s="1" t="s">
        <v>83</v>
      </c>
    </row>
    <row r="2" spans="1:8" x14ac:dyDescent="0.2">
      <c r="A2" s="1" t="s">
        <v>182</v>
      </c>
    </row>
    <row r="4" spans="1:8" x14ac:dyDescent="0.2">
      <c r="B4" s="8" t="s">
        <v>157</v>
      </c>
      <c r="C4" s="8" t="s">
        <v>80</v>
      </c>
      <c r="D4" s="39" t="s">
        <v>81</v>
      </c>
      <c r="E4" s="39" t="s">
        <v>158</v>
      </c>
      <c r="F4" s="39" t="s">
        <v>159</v>
      </c>
      <c r="G4" s="39" t="s">
        <v>160</v>
      </c>
      <c r="H4" s="39" t="s">
        <v>161</v>
      </c>
    </row>
    <row r="5" spans="1:8" x14ac:dyDescent="0.2">
      <c r="B5" s="4" t="s">
        <v>40</v>
      </c>
      <c r="C5" s="5">
        <v>243</v>
      </c>
      <c r="D5" s="16">
        <v>16.399999999999999</v>
      </c>
      <c r="E5" s="63">
        <v>0.23</v>
      </c>
      <c r="F5" s="16">
        <f>D5*C5</f>
        <v>3985.2</v>
      </c>
      <c r="G5" s="16">
        <f>F5*E5</f>
        <v>916.596</v>
      </c>
      <c r="H5" s="16">
        <f>F5+G5</f>
        <v>4901.7960000000003</v>
      </c>
    </row>
    <row r="6" spans="1:8" x14ac:dyDescent="0.2">
      <c r="B6" s="4" t="s">
        <v>41</v>
      </c>
      <c r="C6" s="5">
        <v>133</v>
      </c>
      <c r="D6" s="16">
        <v>18.5</v>
      </c>
      <c r="E6" s="63">
        <v>0.23</v>
      </c>
      <c r="F6" s="16">
        <f t="shared" ref="F6:F34" si="0">D6*C6</f>
        <v>2460.5</v>
      </c>
      <c r="G6" s="16">
        <f t="shared" ref="G6:G34" si="1">F6*E6</f>
        <v>565.91500000000008</v>
      </c>
      <c r="H6" s="16">
        <f t="shared" ref="H6:H34" si="2">F6+G6</f>
        <v>3026.415</v>
      </c>
    </row>
    <row r="7" spans="1:8" x14ac:dyDescent="0.2">
      <c r="B7" s="4" t="s">
        <v>42</v>
      </c>
      <c r="C7" s="5">
        <v>234</v>
      </c>
      <c r="D7" s="16">
        <v>15.2</v>
      </c>
      <c r="E7" s="63">
        <v>0.23</v>
      </c>
      <c r="F7" s="16">
        <f t="shared" si="0"/>
        <v>3556.7999999999997</v>
      </c>
      <c r="G7" s="16">
        <f t="shared" si="1"/>
        <v>818.06399999999996</v>
      </c>
      <c r="H7" s="16">
        <f t="shared" si="2"/>
        <v>4374.8639999999996</v>
      </c>
    </row>
    <row r="8" spans="1:8" x14ac:dyDescent="0.2">
      <c r="B8" s="4" t="s">
        <v>43</v>
      </c>
      <c r="C8" s="5">
        <v>199</v>
      </c>
      <c r="D8" s="16">
        <v>13.8</v>
      </c>
      <c r="E8" s="63">
        <v>0.23</v>
      </c>
      <c r="F8" s="16">
        <f t="shared" si="0"/>
        <v>2746.2000000000003</v>
      </c>
      <c r="G8" s="16">
        <f t="shared" si="1"/>
        <v>631.62600000000009</v>
      </c>
      <c r="H8" s="16">
        <f t="shared" si="2"/>
        <v>3377.8260000000005</v>
      </c>
    </row>
    <row r="9" spans="1:8" x14ac:dyDescent="0.2">
      <c r="B9" s="4" t="s">
        <v>44</v>
      </c>
      <c r="C9" s="5">
        <v>172</v>
      </c>
      <c r="D9" s="16">
        <v>17</v>
      </c>
      <c r="E9" s="63">
        <v>0.23</v>
      </c>
      <c r="F9" s="16">
        <f t="shared" si="0"/>
        <v>2924</v>
      </c>
      <c r="G9" s="16">
        <f t="shared" si="1"/>
        <v>672.52</v>
      </c>
      <c r="H9" s="16">
        <f t="shared" si="2"/>
        <v>3596.52</v>
      </c>
    </row>
    <row r="10" spans="1:8" x14ac:dyDescent="0.2">
      <c r="B10" s="4" t="s">
        <v>45</v>
      </c>
      <c r="C10" s="5">
        <v>258</v>
      </c>
      <c r="D10" s="16">
        <v>8.6</v>
      </c>
      <c r="E10" s="63">
        <v>0.23</v>
      </c>
      <c r="F10" s="16">
        <f t="shared" si="0"/>
        <v>2218.7999999999997</v>
      </c>
      <c r="G10" s="16">
        <f t="shared" si="1"/>
        <v>510.32399999999996</v>
      </c>
      <c r="H10" s="16">
        <f t="shared" si="2"/>
        <v>2729.1239999999998</v>
      </c>
    </row>
    <row r="11" spans="1:8" x14ac:dyDescent="0.2">
      <c r="B11" s="4" t="s">
        <v>46</v>
      </c>
      <c r="C11" s="5">
        <v>162</v>
      </c>
      <c r="D11" s="16">
        <v>10.3</v>
      </c>
      <c r="E11" s="63">
        <v>0.23</v>
      </c>
      <c r="F11" s="16">
        <f t="shared" si="0"/>
        <v>1668.6000000000001</v>
      </c>
      <c r="G11" s="16">
        <f t="shared" si="1"/>
        <v>383.77800000000002</v>
      </c>
      <c r="H11" s="16">
        <f t="shared" si="2"/>
        <v>2052.3780000000002</v>
      </c>
    </row>
    <row r="12" spans="1:8" x14ac:dyDescent="0.2">
      <c r="B12" s="4" t="s">
        <v>47</v>
      </c>
      <c r="C12" s="5">
        <v>281</v>
      </c>
      <c r="D12" s="16">
        <v>12.6</v>
      </c>
      <c r="E12" s="63">
        <v>0.23</v>
      </c>
      <c r="F12" s="16">
        <f t="shared" si="0"/>
        <v>3540.6</v>
      </c>
      <c r="G12" s="16">
        <f t="shared" si="1"/>
        <v>814.33799999999997</v>
      </c>
      <c r="H12" s="16">
        <f t="shared" si="2"/>
        <v>4354.9380000000001</v>
      </c>
    </row>
    <row r="13" spans="1:8" x14ac:dyDescent="0.2">
      <c r="B13" s="4" t="s">
        <v>48</v>
      </c>
      <c r="C13" s="5">
        <v>195</v>
      </c>
      <c r="D13" s="16">
        <v>13.1</v>
      </c>
      <c r="E13" s="63">
        <v>0.23</v>
      </c>
      <c r="F13" s="16">
        <f t="shared" si="0"/>
        <v>2554.5</v>
      </c>
      <c r="G13" s="16">
        <f t="shared" si="1"/>
        <v>587.53500000000008</v>
      </c>
      <c r="H13" s="16">
        <f t="shared" si="2"/>
        <v>3142.0349999999999</v>
      </c>
    </row>
    <row r="14" spans="1:8" x14ac:dyDescent="0.2">
      <c r="B14" s="4" t="s">
        <v>49</v>
      </c>
      <c r="C14" s="5">
        <v>218</v>
      </c>
      <c r="D14" s="16">
        <v>18.600000000000001</v>
      </c>
      <c r="E14" s="63">
        <v>0.23</v>
      </c>
      <c r="F14" s="16">
        <f t="shared" si="0"/>
        <v>4054.8</v>
      </c>
      <c r="G14" s="16">
        <f t="shared" si="1"/>
        <v>932.60400000000004</v>
      </c>
      <c r="H14" s="16">
        <f t="shared" si="2"/>
        <v>4987.4040000000005</v>
      </c>
    </row>
    <row r="15" spans="1:8" x14ac:dyDescent="0.2">
      <c r="B15" s="4" t="s">
        <v>50</v>
      </c>
      <c r="C15" s="5">
        <v>188</v>
      </c>
      <c r="D15" s="16">
        <v>24</v>
      </c>
      <c r="E15" s="63">
        <v>0.23</v>
      </c>
      <c r="F15" s="16">
        <f t="shared" si="0"/>
        <v>4512</v>
      </c>
      <c r="G15" s="16">
        <f t="shared" si="1"/>
        <v>1037.76</v>
      </c>
      <c r="H15" s="16">
        <f t="shared" si="2"/>
        <v>5549.76</v>
      </c>
    </row>
    <row r="16" spans="1:8" x14ac:dyDescent="0.2">
      <c r="B16" s="4" t="s">
        <v>51</v>
      </c>
      <c r="C16" s="5">
        <v>188</v>
      </c>
      <c r="D16" s="16">
        <v>20.7</v>
      </c>
      <c r="E16" s="63">
        <v>0.23</v>
      </c>
      <c r="F16" s="16">
        <f t="shared" si="0"/>
        <v>3891.6</v>
      </c>
      <c r="G16" s="16">
        <f t="shared" si="1"/>
        <v>895.06799999999998</v>
      </c>
      <c r="H16" s="16">
        <f t="shared" si="2"/>
        <v>4786.6679999999997</v>
      </c>
    </row>
    <row r="17" spans="2:8" x14ac:dyDescent="0.2">
      <c r="B17" s="4" t="s">
        <v>52</v>
      </c>
      <c r="C17" s="5">
        <v>219</v>
      </c>
      <c r="D17" s="16">
        <v>6.4</v>
      </c>
      <c r="E17" s="63">
        <v>0.23</v>
      </c>
      <c r="F17" s="16">
        <f t="shared" si="0"/>
        <v>1401.6000000000001</v>
      </c>
      <c r="G17" s="16">
        <f t="shared" si="1"/>
        <v>322.36800000000005</v>
      </c>
      <c r="H17" s="16">
        <f t="shared" si="2"/>
        <v>1723.9680000000003</v>
      </c>
    </row>
    <row r="18" spans="2:8" x14ac:dyDescent="0.2">
      <c r="B18" s="4" t="s">
        <v>53</v>
      </c>
      <c r="C18" s="5">
        <v>244</v>
      </c>
      <c r="D18" s="16">
        <v>8.6999999999999993</v>
      </c>
      <c r="E18" s="63">
        <v>0.23</v>
      </c>
      <c r="F18" s="16">
        <f t="shared" si="0"/>
        <v>2122.7999999999997</v>
      </c>
      <c r="G18" s="16">
        <f t="shared" si="1"/>
        <v>488.24399999999997</v>
      </c>
      <c r="H18" s="16">
        <f t="shared" si="2"/>
        <v>2611.0439999999999</v>
      </c>
    </row>
    <row r="19" spans="2:8" x14ac:dyDescent="0.2">
      <c r="B19" s="4" t="s">
        <v>54</v>
      </c>
      <c r="C19" s="5">
        <v>134</v>
      </c>
      <c r="D19" s="16">
        <v>8.5</v>
      </c>
      <c r="E19" s="63">
        <v>0.23</v>
      </c>
      <c r="F19" s="16">
        <f t="shared" si="0"/>
        <v>1139</v>
      </c>
      <c r="G19" s="16">
        <f t="shared" si="1"/>
        <v>261.97000000000003</v>
      </c>
      <c r="H19" s="16">
        <f t="shared" si="2"/>
        <v>1400.97</v>
      </c>
    </row>
    <row r="20" spans="2:8" x14ac:dyDescent="0.2">
      <c r="B20" s="4" t="s">
        <v>55</v>
      </c>
      <c r="C20" s="5">
        <v>278</v>
      </c>
      <c r="D20" s="16">
        <v>12.5</v>
      </c>
      <c r="E20" s="63">
        <v>0.23</v>
      </c>
      <c r="F20" s="16">
        <f t="shared" si="0"/>
        <v>3475</v>
      </c>
      <c r="G20" s="16">
        <f t="shared" si="1"/>
        <v>799.25</v>
      </c>
      <c r="H20" s="16">
        <f t="shared" si="2"/>
        <v>4274.25</v>
      </c>
    </row>
    <row r="21" spans="2:8" x14ac:dyDescent="0.2">
      <c r="B21" s="4" t="s">
        <v>56</v>
      </c>
      <c r="C21" s="5">
        <v>131</v>
      </c>
      <c r="D21" s="16">
        <v>24.9</v>
      </c>
      <c r="E21" s="63">
        <v>0.23</v>
      </c>
      <c r="F21" s="16">
        <f t="shared" si="0"/>
        <v>3261.8999999999996</v>
      </c>
      <c r="G21" s="16">
        <f t="shared" si="1"/>
        <v>750.23699999999997</v>
      </c>
      <c r="H21" s="16">
        <f t="shared" si="2"/>
        <v>4012.1369999999997</v>
      </c>
    </row>
    <row r="22" spans="2:8" x14ac:dyDescent="0.2">
      <c r="B22" s="4" t="s">
        <v>57</v>
      </c>
      <c r="C22" s="5">
        <v>156</v>
      </c>
      <c r="D22" s="16">
        <v>23.4</v>
      </c>
      <c r="E22" s="63">
        <v>0.23</v>
      </c>
      <c r="F22" s="16">
        <f t="shared" si="0"/>
        <v>3650.3999999999996</v>
      </c>
      <c r="G22" s="16">
        <f t="shared" si="1"/>
        <v>839.59199999999998</v>
      </c>
      <c r="H22" s="16">
        <f t="shared" si="2"/>
        <v>4489.9919999999993</v>
      </c>
    </row>
    <row r="23" spans="2:8" x14ac:dyDescent="0.2">
      <c r="B23" s="4" t="s">
        <v>58</v>
      </c>
      <c r="C23" s="5">
        <v>194</v>
      </c>
      <c r="D23" s="16">
        <v>22.3</v>
      </c>
      <c r="E23" s="63">
        <v>0.23</v>
      </c>
      <c r="F23" s="16">
        <f t="shared" si="0"/>
        <v>4326.2</v>
      </c>
      <c r="G23" s="16">
        <f t="shared" si="1"/>
        <v>995.02599999999995</v>
      </c>
      <c r="H23" s="16">
        <f t="shared" si="2"/>
        <v>5321.2259999999997</v>
      </c>
    </row>
    <row r="24" spans="2:8" x14ac:dyDescent="0.2">
      <c r="B24" s="4" t="s">
        <v>59</v>
      </c>
      <c r="C24" s="5">
        <v>167</v>
      </c>
      <c r="D24" s="16">
        <v>10.6</v>
      </c>
      <c r="E24" s="63">
        <v>0.23</v>
      </c>
      <c r="F24" s="16">
        <f t="shared" si="0"/>
        <v>1770.2</v>
      </c>
      <c r="G24" s="16">
        <f t="shared" si="1"/>
        <v>407.14600000000002</v>
      </c>
      <c r="H24" s="16">
        <f t="shared" si="2"/>
        <v>2177.346</v>
      </c>
    </row>
    <row r="25" spans="2:8" x14ac:dyDescent="0.2">
      <c r="B25" s="4" t="s">
        <v>60</v>
      </c>
      <c r="C25" s="5">
        <v>211</v>
      </c>
      <c r="D25" s="16">
        <v>11.2</v>
      </c>
      <c r="E25" s="63">
        <v>0.23</v>
      </c>
      <c r="F25" s="16">
        <f t="shared" si="0"/>
        <v>2363.1999999999998</v>
      </c>
      <c r="G25" s="16">
        <f t="shared" si="1"/>
        <v>543.53599999999994</v>
      </c>
      <c r="H25" s="16">
        <f t="shared" si="2"/>
        <v>2906.7359999999999</v>
      </c>
    </row>
    <row r="26" spans="2:8" x14ac:dyDescent="0.2">
      <c r="B26" s="4" t="s">
        <v>61</v>
      </c>
      <c r="C26" s="5">
        <v>121</v>
      </c>
      <c r="D26" s="16">
        <v>11</v>
      </c>
      <c r="E26" s="63">
        <v>0.23</v>
      </c>
      <c r="F26" s="16">
        <f t="shared" si="0"/>
        <v>1331</v>
      </c>
      <c r="G26" s="16">
        <f t="shared" si="1"/>
        <v>306.13</v>
      </c>
      <c r="H26" s="16">
        <f t="shared" si="2"/>
        <v>1637.13</v>
      </c>
    </row>
    <row r="27" spans="2:8" x14ac:dyDescent="0.2">
      <c r="B27" s="4" t="s">
        <v>62</v>
      </c>
      <c r="C27" s="5">
        <v>225</v>
      </c>
      <c r="D27" s="16">
        <v>7.9</v>
      </c>
      <c r="E27" s="63">
        <v>0.23</v>
      </c>
      <c r="F27" s="16">
        <f t="shared" si="0"/>
        <v>1777.5</v>
      </c>
      <c r="G27" s="16">
        <f t="shared" si="1"/>
        <v>408.82500000000005</v>
      </c>
      <c r="H27" s="16">
        <f t="shared" si="2"/>
        <v>2186.3249999999998</v>
      </c>
    </row>
    <row r="28" spans="2:8" x14ac:dyDescent="0.2">
      <c r="B28" s="4" t="s">
        <v>63</v>
      </c>
      <c r="C28" s="5">
        <v>246</v>
      </c>
      <c r="D28" s="16">
        <v>14.3</v>
      </c>
      <c r="E28" s="63">
        <v>0.23</v>
      </c>
      <c r="F28" s="16">
        <f t="shared" si="0"/>
        <v>3517.8</v>
      </c>
      <c r="G28" s="16">
        <f t="shared" si="1"/>
        <v>809.09400000000005</v>
      </c>
      <c r="H28" s="16">
        <f t="shared" si="2"/>
        <v>4326.8940000000002</v>
      </c>
    </row>
    <row r="29" spans="2:8" x14ac:dyDescent="0.2">
      <c r="B29" s="4" t="s">
        <v>64</v>
      </c>
      <c r="C29" s="5">
        <v>225</v>
      </c>
      <c r="D29" s="16">
        <v>11.3</v>
      </c>
      <c r="E29" s="63">
        <v>0.23</v>
      </c>
      <c r="F29" s="16">
        <f t="shared" si="0"/>
        <v>2542.5</v>
      </c>
      <c r="G29" s="16">
        <f t="shared" si="1"/>
        <v>584.77499999999998</v>
      </c>
      <c r="H29" s="16">
        <f t="shared" si="2"/>
        <v>3127.2750000000001</v>
      </c>
    </row>
    <row r="30" spans="2:8" x14ac:dyDescent="0.2">
      <c r="B30" s="4" t="s">
        <v>65</v>
      </c>
      <c r="C30" s="5">
        <v>112</v>
      </c>
      <c r="D30" s="16">
        <v>10.3</v>
      </c>
      <c r="E30" s="63">
        <v>0.23</v>
      </c>
      <c r="F30" s="16">
        <f t="shared" si="0"/>
        <v>1153.6000000000001</v>
      </c>
      <c r="G30" s="16">
        <f t="shared" si="1"/>
        <v>265.32800000000003</v>
      </c>
      <c r="H30" s="16">
        <f t="shared" si="2"/>
        <v>1418.9280000000001</v>
      </c>
    </row>
    <row r="31" spans="2:8" x14ac:dyDescent="0.2">
      <c r="B31" s="4" t="s">
        <v>66</v>
      </c>
      <c r="C31" s="5">
        <v>170</v>
      </c>
      <c r="D31" s="16">
        <v>8.8000000000000007</v>
      </c>
      <c r="E31" s="63">
        <v>0.23</v>
      </c>
      <c r="F31" s="16">
        <f t="shared" si="0"/>
        <v>1496.0000000000002</v>
      </c>
      <c r="G31" s="16">
        <f t="shared" si="1"/>
        <v>344.08000000000004</v>
      </c>
      <c r="H31" s="16">
        <f t="shared" si="2"/>
        <v>1840.0800000000004</v>
      </c>
    </row>
    <row r="32" spans="2:8" x14ac:dyDescent="0.2">
      <c r="B32" s="4" t="s">
        <v>67</v>
      </c>
      <c r="C32" s="5">
        <v>276</v>
      </c>
      <c r="D32" s="16">
        <v>22.9</v>
      </c>
      <c r="E32" s="63">
        <v>0.23</v>
      </c>
      <c r="F32" s="16">
        <f t="shared" si="0"/>
        <v>6320.4</v>
      </c>
      <c r="G32" s="16">
        <f t="shared" si="1"/>
        <v>1453.692</v>
      </c>
      <c r="H32" s="16">
        <f t="shared" si="2"/>
        <v>7774.0919999999996</v>
      </c>
    </row>
    <row r="33" spans="2:8" x14ac:dyDescent="0.2">
      <c r="B33" s="4" t="s">
        <v>68</v>
      </c>
      <c r="C33" s="5">
        <v>275</v>
      </c>
      <c r="D33" s="16">
        <v>21.8</v>
      </c>
      <c r="E33" s="63">
        <v>0.23</v>
      </c>
      <c r="F33" s="16">
        <f t="shared" si="0"/>
        <v>5995</v>
      </c>
      <c r="G33" s="16">
        <f t="shared" si="1"/>
        <v>1378.8500000000001</v>
      </c>
      <c r="H33" s="16">
        <f t="shared" si="2"/>
        <v>7373.85</v>
      </c>
    </row>
    <row r="34" spans="2:8" x14ac:dyDescent="0.2">
      <c r="B34" s="4" t="s">
        <v>69</v>
      </c>
      <c r="C34" s="5">
        <v>241</v>
      </c>
      <c r="D34" s="16">
        <v>16.899999999999999</v>
      </c>
      <c r="E34" s="63">
        <v>0.23</v>
      </c>
      <c r="F34" s="16">
        <f t="shared" si="0"/>
        <v>4072.8999999999996</v>
      </c>
      <c r="G34" s="16">
        <f t="shared" si="1"/>
        <v>936.76699999999994</v>
      </c>
      <c r="H34" s="16">
        <f t="shared" si="2"/>
        <v>5009.6669999999995</v>
      </c>
    </row>
    <row r="35" spans="2:8" x14ac:dyDescent="0.2">
      <c r="B35" s="4" t="s">
        <v>162</v>
      </c>
      <c r="C35" s="5">
        <f ca="1">RANDBETWEEN(200,300)</f>
        <v>290</v>
      </c>
      <c r="D35" s="16">
        <f ca="1">RANDBETWEEN(9,44)</f>
        <v>32</v>
      </c>
      <c r="E35" s="63">
        <v>0.23</v>
      </c>
      <c r="F35" s="16">
        <f t="shared" ref="F35:F54" ca="1" si="3">D35*C35</f>
        <v>9280</v>
      </c>
      <c r="G35" s="16">
        <f t="shared" ref="G35:G54" ca="1" si="4">F35*E35</f>
        <v>2134.4</v>
      </c>
      <c r="H35" s="16">
        <f t="shared" ref="H35:H54" ca="1" si="5">F35+G35</f>
        <v>11414.4</v>
      </c>
    </row>
    <row r="36" spans="2:8" x14ac:dyDescent="0.2">
      <c r="B36" s="4" t="s">
        <v>163</v>
      </c>
      <c r="C36" s="5">
        <f t="shared" ref="C36:C54" ca="1" si="6">RANDBETWEEN(200,300)</f>
        <v>223</v>
      </c>
      <c r="D36" s="16">
        <f t="shared" ref="D36:D54" ca="1" si="7">RANDBETWEEN(9,44)</f>
        <v>14</v>
      </c>
      <c r="E36" s="63">
        <v>0.23</v>
      </c>
      <c r="F36" s="16">
        <f t="shared" ca="1" si="3"/>
        <v>3122</v>
      </c>
      <c r="G36" s="16">
        <f t="shared" ca="1" si="4"/>
        <v>718.06000000000006</v>
      </c>
      <c r="H36" s="16">
        <f t="shared" ca="1" si="5"/>
        <v>3840.06</v>
      </c>
    </row>
    <row r="37" spans="2:8" x14ac:dyDescent="0.2">
      <c r="B37" s="4" t="s">
        <v>164</v>
      </c>
      <c r="C37" s="5">
        <f t="shared" ca="1" si="6"/>
        <v>243</v>
      </c>
      <c r="D37" s="16">
        <f t="shared" ca="1" si="7"/>
        <v>16</v>
      </c>
      <c r="E37" s="63">
        <v>0.23</v>
      </c>
      <c r="F37" s="16">
        <f t="shared" ca="1" si="3"/>
        <v>3888</v>
      </c>
      <c r="G37" s="16">
        <f t="shared" ca="1" si="4"/>
        <v>894.24</v>
      </c>
      <c r="H37" s="16">
        <f t="shared" ca="1" si="5"/>
        <v>4782.24</v>
      </c>
    </row>
    <row r="38" spans="2:8" x14ac:dyDescent="0.2">
      <c r="B38" s="4" t="s">
        <v>165</v>
      </c>
      <c r="C38" s="5">
        <f t="shared" ca="1" si="6"/>
        <v>209</v>
      </c>
      <c r="D38" s="16">
        <f t="shared" ca="1" si="7"/>
        <v>11</v>
      </c>
      <c r="E38" s="63">
        <v>0.23</v>
      </c>
      <c r="F38" s="16">
        <f t="shared" ca="1" si="3"/>
        <v>2299</v>
      </c>
      <c r="G38" s="16">
        <f t="shared" ca="1" si="4"/>
        <v>528.77</v>
      </c>
      <c r="H38" s="16">
        <f t="shared" ca="1" si="5"/>
        <v>2827.77</v>
      </c>
    </row>
    <row r="39" spans="2:8" x14ac:dyDescent="0.2">
      <c r="B39" s="4" t="s">
        <v>166</v>
      </c>
      <c r="C39" s="5">
        <f t="shared" ca="1" si="6"/>
        <v>258</v>
      </c>
      <c r="D39" s="16">
        <f t="shared" ca="1" si="7"/>
        <v>44</v>
      </c>
      <c r="E39" s="63">
        <v>0.23</v>
      </c>
      <c r="F39" s="16">
        <f t="shared" ca="1" si="3"/>
        <v>11352</v>
      </c>
      <c r="G39" s="16">
        <f t="shared" ca="1" si="4"/>
        <v>2610.96</v>
      </c>
      <c r="H39" s="16">
        <f t="shared" ca="1" si="5"/>
        <v>13962.96</v>
      </c>
    </row>
    <row r="40" spans="2:8" x14ac:dyDescent="0.2">
      <c r="B40" s="4" t="s">
        <v>167</v>
      </c>
      <c r="C40" s="5">
        <f t="shared" ca="1" si="6"/>
        <v>233</v>
      </c>
      <c r="D40" s="16">
        <f t="shared" ca="1" si="7"/>
        <v>35</v>
      </c>
      <c r="E40" s="63">
        <v>0.23</v>
      </c>
      <c r="F40" s="16">
        <f t="shared" ca="1" si="3"/>
        <v>8155</v>
      </c>
      <c r="G40" s="16">
        <f t="shared" ca="1" si="4"/>
        <v>1875.65</v>
      </c>
      <c r="H40" s="16">
        <f t="shared" ca="1" si="5"/>
        <v>10030.65</v>
      </c>
    </row>
    <row r="41" spans="2:8" x14ac:dyDescent="0.2">
      <c r="B41" s="4" t="s">
        <v>168</v>
      </c>
      <c r="C41" s="5">
        <f t="shared" ca="1" si="6"/>
        <v>273</v>
      </c>
      <c r="D41" s="16">
        <f t="shared" ca="1" si="7"/>
        <v>37</v>
      </c>
      <c r="E41" s="63">
        <v>0.23</v>
      </c>
      <c r="F41" s="16">
        <f t="shared" ca="1" si="3"/>
        <v>10101</v>
      </c>
      <c r="G41" s="16">
        <f t="shared" ca="1" si="4"/>
        <v>2323.23</v>
      </c>
      <c r="H41" s="16">
        <f t="shared" ca="1" si="5"/>
        <v>12424.23</v>
      </c>
    </row>
    <row r="42" spans="2:8" x14ac:dyDescent="0.2">
      <c r="B42" s="4" t="s">
        <v>169</v>
      </c>
      <c r="C42" s="5">
        <f t="shared" ca="1" si="6"/>
        <v>254</v>
      </c>
      <c r="D42" s="16">
        <f t="shared" ca="1" si="7"/>
        <v>40</v>
      </c>
      <c r="E42" s="63">
        <v>0.23</v>
      </c>
      <c r="F42" s="16">
        <f t="shared" ca="1" si="3"/>
        <v>10160</v>
      </c>
      <c r="G42" s="16">
        <f t="shared" ca="1" si="4"/>
        <v>2336.8000000000002</v>
      </c>
      <c r="H42" s="16">
        <f t="shared" ca="1" si="5"/>
        <v>12496.8</v>
      </c>
    </row>
    <row r="43" spans="2:8" x14ac:dyDescent="0.2">
      <c r="B43" s="4" t="s">
        <v>170</v>
      </c>
      <c r="C43" s="5">
        <f t="shared" ca="1" si="6"/>
        <v>209</v>
      </c>
      <c r="D43" s="16">
        <f t="shared" ca="1" si="7"/>
        <v>26</v>
      </c>
      <c r="E43" s="63">
        <v>0.23</v>
      </c>
      <c r="F43" s="16">
        <f t="shared" ca="1" si="3"/>
        <v>5434</v>
      </c>
      <c r="G43" s="16">
        <f t="shared" ca="1" si="4"/>
        <v>1249.8200000000002</v>
      </c>
      <c r="H43" s="16">
        <f t="shared" ca="1" si="5"/>
        <v>6683.82</v>
      </c>
    </row>
    <row r="44" spans="2:8" x14ac:dyDescent="0.2">
      <c r="B44" s="4" t="s">
        <v>171</v>
      </c>
      <c r="C44" s="5">
        <f t="shared" ca="1" si="6"/>
        <v>218</v>
      </c>
      <c r="D44" s="16">
        <f t="shared" ca="1" si="7"/>
        <v>39</v>
      </c>
      <c r="E44" s="63">
        <v>0.23</v>
      </c>
      <c r="F44" s="16">
        <f t="shared" ca="1" si="3"/>
        <v>8502</v>
      </c>
      <c r="G44" s="16">
        <f t="shared" ca="1" si="4"/>
        <v>1955.46</v>
      </c>
      <c r="H44" s="16">
        <f t="shared" ca="1" si="5"/>
        <v>10457.459999999999</v>
      </c>
    </row>
    <row r="45" spans="2:8" x14ac:dyDescent="0.2">
      <c r="B45" s="4" t="s">
        <v>172</v>
      </c>
      <c r="C45" s="5">
        <f t="shared" ca="1" si="6"/>
        <v>229</v>
      </c>
      <c r="D45" s="16">
        <f t="shared" ca="1" si="7"/>
        <v>44</v>
      </c>
      <c r="E45" s="63">
        <v>0.23</v>
      </c>
      <c r="F45" s="16">
        <f t="shared" ca="1" si="3"/>
        <v>10076</v>
      </c>
      <c r="G45" s="16">
        <f t="shared" ca="1" si="4"/>
        <v>2317.48</v>
      </c>
      <c r="H45" s="16">
        <f t="shared" ca="1" si="5"/>
        <v>12393.48</v>
      </c>
    </row>
    <row r="46" spans="2:8" x14ac:dyDescent="0.2">
      <c r="B46" s="4" t="s">
        <v>173</v>
      </c>
      <c r="C46" s="5">
        <f t="shared" ca="1" si="6"/>
        <v>218</v>
      </c>
      <c r="D46" s="16">
        <f t="shared" ca="1" si="7"/>
        <v>25</v>
      </c>
      <c r="E46" s="63">
        <v>0.23</v>
      </c>
      <c r="F46" s="16">
        <f t="shared" ca="1" si="3"/>
        <v>5450</v>
      </c>
      <c r="G46" s="16">
        <f t="shared" ca="1" si="4"/>
        <v>1253.5</v>
      </c>
      <c r="H46" s="16">
        <f t="shared" ca="1" si="5"/>
        <v>6703.5</v>
      </c>
    </row>
    <row r="47" spans="2:8" x14ac:dyDescent="0.2">
      <c r="B47" s="4" t="s">
        <v>174</v>
      </c>
      <c r="C47" s="5">
        <f t="shared" ca="1" si="6"/>
        <v>242</v>
      </c>
      <c r="D47" s="16">
        <f t="shared" ca="1" si="7"/>
        <v>16</v>
      </c>
      <c r="E47" s="63">
        <v>0.23</v>
      </c>
      <c r="F47" s="16">
        <f t="shared" ca="1" si="3"/>
        <v>3872</v>
      </c>
      <c r="G47" s="16">
        <f t="shared" ca="1" si="4"/>
        <v>890.56000000000006</v>
      </c>
      <c r="H47" s="16">
        <f t="shared" ca="1" si="5"/>
        <v>4762.5600000000004</v>
      </c>
    </row>
    <row r="48" spans="2:8" x14ac:dyDescent="0.2">
      <c r="B48" s="4" t="s">
        <v>175</v>
      </c>
      <c r="C48" s="5">
        <f t="shared" ca="1" si="6"/>
        <v>229</v>
      </c>
      <c r="D48" s="16">
        <f t="shared" ca="1" si="7"/>
        <v>12</v>
      </c>
      <c r="E48" s="63">
        <v>0.23</v>
      </c>
      <c r="F48" s="16">
        <f t="shared" ca="1" si="3"/>
        <v>2748</v>
      </c>
      <c r="G48" s="16">
        <f t="shared" ca="1" si="4"/>
        <v>632.04000000000008</v>
      </c>
      <c r="H48" s="16">
        <f t="shared" ca="1" si="5"/>
        <v>3380.04</v>
      </c>
    </row>
    <row r="49" spans="2:8" x14ac:dyDescent="0.2">
      <c r="B49" s="4" t="s">
        <v>176</v>
      </c>
      <c r="C49" s="5">
        <f t="shared" ca="1" si="6"/>
        <v>230</v>
      </c>
      <c r="D49" s="16">
        <f t="shared" ca="1" si="7"/>
        <v>37</v>
      </c>
      <c r="E49" s="63">
        <v>0.23</v>
      </c>
      <c r="F49" s="16">
        <f t="shared" ca="1" si="3"/>
        <v>8510</v>
      </c>
      <c r="G49" s="16">
        <f t="shared" ca="1" si="4"/>
        <v>1957.3000000000002</v>
      </c>
      <c r="H49" s="16">
        <f t="shared" ca="1" si="5"/>
        <v>10467.299999999999</v>
      </c>
    </row>
    <row r="50" spans="2:8" x14ac:dyDescent="0.2">
      <c r="B50" s="4" t="s">
        <v>177</v>
      </c>
      <c r="C50" s="5">
        <f t="shared" ca="1" si="6"/>
        <v>275</v>
      </c>
      <c r="D50" s="16">
        <f t="shared" ca="1" si="7"/>
        <v>11</v>
      </c>
      <c r="E50" s="63">
        <v>0.23</v>
      </c>
      <c r="F50" s="16">
        <f t="shared" ca="1" si="3"/>
        <v>3025</v>
      </c>
      <c r="G50" s="16">
        <f t="shared" ca="1" si="4"/>
        <v>695.75</v>
      </c>
      <c r="H50" s="16">
        <f t="shared" ca="1" si="5"/>
        <v>3720.75</v>
      </c>
    </row>
    <row r="51" spans="2:8" x14ac:dyDescent="0.2">
      <c r="B51" s="4" t="s">
        <v>178</v>
      </c>
      <c r="C51" s="5">
        <f t="shared" ca="1" si="6"/>
        <v>289</v>
      </c>
      <c r="D51" s="16">
        <f t="shared" ca="1" si="7"/>
        <v>23</v>
      </c>
      <c r="E51" s="63">
        <v>0.23</v>
      </c>
      <c r="F51" s="16">
        <f t="shared" ca="1" si="3"/>
        <v>6647</v>
      </c>
      <c r="G51" s="16">
        <f t="shared" ca="1" si="4"/>
        <v>1528.8100000000002</v>
      </c>
      <c r="H51" s="16">
        <f t="shared" ca="1" si="5"/>
        <v>8175.81</v>
      </c>
    </row>
    <row r="52" spans="2:8" x14ac:dyDescent="0.2">
      <c r="B52" s="4" t="s">
        <v>179</v>
      </c>
      <c r="C52" s="5">
        <f t="shared" ca="1" si="6"/>
        <v>264</v>
      </c>
      <c r="D52" s="16">
        <f t="shared" ca="1" si="7"/>
        <v>21</v>
      </c>
      <c r="E52" s="63">
        <v>0.23</v>
      </c>
      <c r="F52" s="16">
        <f t="shared" ca="1" si="3"/>
        <v>5544</v>
      </c>
      <c r="G52" s="16">
        <f t="shared" ca="1" si="4"/>
        <v>1275.1200000000001</v>
      </c>
      <c r="H52" s="16">
        <f t="shared" ca="1" si="5"/>
        <v>6819.12</v>
      </c>
    </row>
    <row r="53" spans="2:8" x14ac:dyDescent="0.2">
      <c r="B53" s="4" t="s">
        <v>180</v>
      </c>
      <c r="C53" s="5">
        <f t="shared" ca="1" si="6"/>
        <v>217</v>
      </c>
      <c r="D53" s="16">
        <f t="shared" ca="1" si="7"/>
        <v>31</v>
      </c>
      <c r="E53" s="63">
        <v>0.23</v>
      </c>
      <c r="F53" s="16">
        <f t="shared" ca="1" si="3"/>
        <v>6727</v>
      </c>
      <c r="G53" s="16">
        <f t="shared" ca="1" si="4"/>
        <v>1547.21</v>
      </c>
      <c r="H53" s="16">
        <f t="shared" ca="1" si="5"/>
        <v>8274.2099999999991</v>
      </c>
    </row>
    <row r="54" spans="2:8" x14ac:dyDescent="0.2">
      <c r="B54" s="4" t="s">
        <v>181</v>
      </c>
      <c r="C54" s="5">
        <f t="shared" ca="1" si="6"/>
        <v>252</v>
      </c>
      <c r="D54" s="16">
        <f t="shared" ca="1" si="7"/>
        <v>16</v>
      </c>
      <c r="E54" s="63">
        <v>0.23</v>
      </c>
      <c r="F54" s="16">
        <f t="shared" ca="1" si="3"/>
        <v>4032</v>
      </c>
      <c r="G54" s="16">
        <f t="shared" ca="1" si="4"/>
        <v>927.36</v>
      </c>
      <c r="H54" s="16">
        <f t="shared" ca="1" si="5"/>
        <v>4959.3599999999997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showGridLines="0" workbookViewId="0">
      <selection activeCell="K21" sqref="K21"/>
    </sheetView>
  </sheetViews>
  <sheetFormatPr defaultRowHeight="12.75" x14ac:dyDescent="0.2"/>
  <cols>
    <col min="2" max="2" width="12.85546875" customWidth="1"/>
    <col min="3" max="3" width="11.140625" customWidth="1"/>
    <col min="4" max="4" width="18" bestFit="1" customWidth="1"/>
    <col min="6" max="8" width="13.7109375" customWidth="1"/>
  </cols>
  <sheetData>
    <row r="1" spans="1:8" x14ac:dyDescent="0.2">
      <c r="A1" s="1" t="s">
        <v>110</v>
      </c>
    </row>
    <row r="2" spans="1:8" x14ac:dyDescent="0.2">
      <c r="A2" s="1" t="s">
        <v>212</v>
      </c>
    </row>
    <row r="4" spans="1:8" x14ac:dyDescent="0.2">
      <c r="B4" s="8" t="s">
        <v>157</v>
      </c>
      <c r="C4" s="8" t="s">
        <v>80</v>
      </c>
      <c r="D4" s="39" t="s">
        <v>81</v>
      </c>
      <c r="E4" s="39" t="s">
        <v>158</v>
      </c>
      <c r="F4" s="39" t="s">
        <v>159</v>
      </c>
      <c r="G4" s="39" t="s">
        <v>160</v>
      </c>
      <c r="H4" s="39" t="s">
        <v>161</v>
      </c>
    </row>
    <row r="5" spans="1:8" x14ac:dyDescent="0.2">
      <c r="B5" s="4" t="s">
        <v>65</v>
      </c>
      <c r="C5" s="5">
        <v>112</v>
      </c>
      <c r="D5" s="16">
        <v>10.3</v>
      </c>
      <c r="E5" s="63">
        <v>0.23</v>
      </c>
      <c r="F5" s="16">
        <v>1153.6000000000001</v>
      </c>
      <c r="G5" s="16">
        <v>265.32800000000003</v>
      </c>
      <c r="H5" s="16">
        <v>1418.9280000000001</v>
      </c>
    </row>
    <row r="6" spans="1:8" x14ac:dyDescent="0.2">
      <c r="B6" s="4" t="s">
        <v>61</v>
      </c>
      <c r="C6" s="5">
        <v>121</v>
      </c>
      <c r="D6" s="16">
        <v>11</v>
      </c>
      <c r="E6" s="63">
        <v>0.23</v>
      </c>
      <c r="F6" s="16">
        <v>1331</v>
      </c>
      <c r="G6" s="16">
        <v>306.13</v>
      </c>
      <c r="H6" s="16">
        <v>1637.13</v>
      </c>
    </row>
    <row r="7" spans="1:8" x14ac:dyDescent="0.2">
      <c r="B7" s="4" t="s">
        <v>56</v>
      </c>
      <c r="C7" s="5">
        <v>131</v>
      </c>
      <c r="D7" s="16">
        <v>24.9</v>
      </c>
      <c r="E7" s="63">
        <v>0.23</v>
      </c>
      <c r="F7" s="16">
        <v>3261.8999999999996</v>
      </c>
      <c r="G7" s="16">
        <v>750.23699999999997</v>
      </c>
      <c r="H7" s="16">
        <v>4012.1369999999997</v>
      </c>
    </row>
    <row r="8" spans="1:8" x14ac:dyDescent="0.2">
      <c r="B8" s="4" t="s">
        <v>41</v>
      </c>
      <c r="C8" s="5">
        <v>133</v>
      </c>
      <c r="D8" s="16">
        <v>18.5</v>
      </c>
      <c r="E8" s="63">
        <v>0.23</v>
      </c>
      <c r="F8" s="16">
        <v>2460.5</v>
      </c>
      <c r="G8" s="16">
        <v>565.91500000000008</v>
      </c>
      <c r="H8" s="16">
        <v>3026.415</v>
      </c>
    </row>
    <row r="9" spans="1:8" x14ac:dyDescent="0.2">
      <c r="B9" s="4" t="s">
        <v>54</v>
      </c>
      <c r="C9" s="5">
        <v>134</v>
      </c>
      <c r="D9" s="16">
        <v>8.5</v>
      </c>
      <c r="E9" s="63">
        <v>0.23</v>
      </c>
      <c r="F9" s="16">
        <v>1139</v>
      </c>
      <c r="G9" s="16">
        <v>261.97000000000003</v>
      </c>
      <c r="H9" s="16">
        <v>1400.97</v>
      </c>
    </row>
    <row r="10" spans="1:8" x14ac:dyDescent="0.2">
      <c r="B10" s="4" t="s">
        <v>57</v>
      </c>
      <c r="C10" s="5">
        <v>156</v>
      </c>
      <c r="D10" s="16">
        <v>23.4</v>
      </c>
      <c r="E10" s="63">
        <v>0.23</v>
      </c>
      <c r="F10" s="16">
        <v>3650.3999999999996</v>
      </c>
      <c r="G10" s="16">
        <v>839.59199999999998</v>
      </c>
      <c r="H10" s="16">
        <v>4489.9919999999993</v>
      </c>
    </row>
    <row r="11" spans="1:8" x14ac:dyDescent="0.2">
      <c r="B11" s="4" t="s">
        <v>46</v>
      </c>
      <c r="C11" s="5">
        <v>162</v>
      </c>
      <c r="D11" s="16">
        <v>10.3</v>
      </c>
      <c r="E11" s="63">
        <v>0.23</v>
      </c>
      <c r="F11" s="16">
        <v>1668.6000000000001</v>
      </c>
      <c r="G11" s="16">
        <v>383.77800000000002</v>
      </c>
      <c r="H11" s="16">
        <v>2052.3780000000002</v>
      </c>
    </row>
    <row r="12" spans="1:8" x14ac:dyDescent="0.2">
      <c r="B12" s="4" t="s">
        <v>59</v>
      </c>
      <c r="C12" s="5">
        <v>167</v>
      </c>
      <c r="D12" s="16">
        <v>10.6</v>
      </c>
      <c r="E12" s="63">
        <v>0.23</v>
      </c>
      <c r="F12" s="16">
        <v>1770.2</v>
      </c>
      <c r="G12" s="16">
        <v>407.14600000000002</v>
      </c>
      <c r="H12" s="16">
        <v>2177.346</v>
      </c>
    </row>
    <row r="13" spans="1:8" x14ac:dyDescent="0.2">
      <c r="B13" s="4" t="s">
        <v>66</v>
      </c>
      <c r="C13" s="5">
        <v>170</v>
      </c>
      <c r="D13" s="16">
        <v>8.8000000000000007</v>
      </c>
      <c r="E13" s="63">
        <v>0.23</v>
      </c>
      <c r="F13" s="16">
        <v>1496.0000000000002</v>
      </c>
      <c r="G13" s="16">
        <v>344.08000000000004</v>
      </c>
      <c r="H13" s="16">
        <v>1840.0800000000004</v>
      </c>
    </row>
    <row r="14" spans="1:8" x14ac:dyDescent="0.2">
      <c r="B14" s="4" t="s">
        <v>44</v>
      </c>
      <c r="C14" s="5">
        <v>172</v>
      </c>
      <c r="D14" s="16">
        <v>17</v>
      </c>
      <c r="E14" s="63">
        <v>0.23</v>
      </c>
      <c r="F14" s="16">
        <v>2924</v>
      </c>
      <c r="G14" s="16">
        <v>672.52</v>
      </c>
      <c r="H14" s="16">
        <v>3596.52</v>
      </c>
    </row>
    <row r="15" spans="1:8" x14ac:dyDescent="0.2">
      <c r="B15" s="4" t="s">
        <v>51</v>
      </c>
      <c r="C15" s="5">
        <v>188</v>
      </c>
      <c r="D15" s="16">
        <v>20.7</v>
      </c>
      <c r="E15" s="63">
        <v>0.23</v>
      </c>
      <c r="F15" s="16">
        <v>3891.6</v>
      </c>
      <c r="G15" s="16">
        <v>895.06799999999998</v>
      </c>
      <c r="H15" s="16">
        <v>4786.6679999999997</v>
      </c>
    </row>
    <row r="16" spans="1:8" x14ac:dyDescent="0.2">
      <c r="B16" s="4" t="s">
        <v>50</v>
      </c>
      <c r="C16" s="5">
        <v>188</v>
      </c>
      <c r="D16" s="16">
        <v>24</v>
      </c>
      <c r="E16" s="63">
        <v>0.23</v>
      </c>
      <c r="F16" s="16">
        <v>4512</v>
      </c>
      <c r="G16" s="16">
        <v>1037.76</v>
      </c>
      <c r="H16" s="16">
        <v>5549.76</v>
      </c>
    </row>
    <row r="17" spans="2:8" x14ac:dyDescent="0.2">
      <c r="B17" s="4" t="s">
        <v>58</v>
      </c>
      <c r="C17" s="5">
        <v>194</v>
      </c>
      <c r="D17" s="16">
        <v>22.3</v>
      </c>
      <c r="E17" s="63">
        <v>0.23</v>
      </c>
      <c r="F17" s="16">
        <v>4326.2</v>
      </c>
      <c r="G17" s="16">
        <v>995.02599999999995</v>
      </c>
      <c r="H17" s="16">
        <v>5321.2259999999997</v>
      </c>
    </row>
    <row r="18" spans="2:8" x14ac:dyDescent="0.2">
      <c r="B18" s="4" t="s">
        <v>48</v>
      </c>
      <c r="C18" s="5">
        <v>195</v>
      </c>
      <c r="D18" s="16">
        <v>13.1</v>
      </c>
      <c r="E18" s="63">
        <v>0.23</v>
      </c>
      <c r="F18" s="16">
        <v>2554.5</v>
      </c>
      <c r="G18" s="16">
        <v>587.53500000000008</v>
      </c>
      <c r="H18" s="16">
        <v>3142.0349999999999</v>
      </c>
    </row>
    <row r="19" spans="2:8" x14ac:dyDescent="0.2">
      <c r="B19" s="4" t="s">
        <v>43</v>
      </c>
      <c r="C19" s="5">
        <v>199</v>
      </c>
      <c r="D19" s="16">
        <v>13.8</v>
      </c>
      <c r="E19" s="63">
        <v>0.23</v>
      </c>
      <c r="F19" s="16">
        <v>2746.2000000000003</v>
      </c>
      <c r="G19" s="16">
        <v>631.62600000000009</v>
      </c>
      <c r="H19" s="16">
        <v>3377.8260000000005</v>
      </c>
    </row>
    <row r="20" spans="2:8" x14ac:dyDescent="0.2">
      <c r="B20" s="4" t="s">
        <v>166</v>
      </c>
      <c r="C20" s="5">
        <v>207</v>
      </c>
      <c r="D20" s="16">
        <v>11</v>
      </c>
      <c r="E20" s="63">
        <v>0.23</v>
      </c>
      <c r="F20" s="16">
        <v>2277</v>
      </c>
      <c r="G20" s="16">
        <v>523.71</v>
      </c>
      <c r="H20" s="16">
        <v>2800.71</v>
      </c>
    </row>
    <row r="21" spans="2:8" x14ac:dyDescent="0.2">
      <c r="B21" s="4" t="s">
        <v>60</v>
      </c>
      <c r="C21" s="5">
        <v>211</v>
      </c>
      <c r="D21" s="16">
        <v>11.2</v>
      </c>
      <c r="E21" s="63">
        <v>0.23</v>
      </c>
      <c r="F21" s="16">
        <v>2363.1999999999998</v>
      </c>
      <c r="G21" s="16">
        <v>543.53599999999994</v>
      </c>
      <c r="H21" s="16">
        <v>2906.7359999999999</v>
      </c>
    </row>
    <row r="22" spans="2:8" x14ac:dyDescent="0.2">
      <c r="B22" s="4" t="s">
        <v>49</v>
      </c>
      <c r="C22" s="5">
        <v>218</v>
      </c>
      <c r="D22" s="16">
        <v>18.600000000000001</v>
      </c>
      <c r="E22" s="63">
        <v>0.23</v>
      </c>
      <c r="F22" s="16">
        <v>4054.8</v>
      </c>
      <c r="G22" s="16">
        <v>932.60400000000004</v>
      </c>
      <c r="H22" s="16">
        <v>4987.4040000000005</v>
      </c>
    </row>
    <row r="23" spans="2:8" x14ac:dyDescent="0.2">
      <c r="B23" s="4" t="s">
        <v>52</v>
      </c>
      <c r="C23" s="5">
        <v>219</v>
      </c>
      <c r="D23" s="16">
        <v>6.4</v>
      </c>
      <c r="E23" s="63">
        <v>0.23</v>
      </c>
      <c r="F23" s="16">
        <v>1401.6000000000001</v>
      </c>
      <c r="G23" s="16">
        <v>322.36800000000005</v>
      </c>
      <c r="H23" s="16">
        <v>1723.9680000000003</v>
      </c>
    </row>
    <row r="24" spans="2:8" x14ac:dyDescent="0.2">
      <c r="B24" s="4" t="s">
        <v>181</v>
      </c>
      <c r="C24" s="5">
        <v>219</v>
      </c>
      <c r="D24" s="16">
        <v>19</v>
      </c>
      <c r="E24" s="63">
        <v>0.23</v>
      </c>
      <c r="F24" s="16">
        <v>4161</v>
      </c>
      <c r="G24" s="16">
        <v>957.03000000000009</v>
      </c>
      <c r="H24" s="16">
        <v>5118.03</v>
      </c>
    </row>
    <row r="25" spans="2:8" x14ac:dyDescent="0.2">
      <c r="B25" s="4" t="s">
        <v>173</v>
      </c>
      <c r="C25" s="5">
        <v>219</v>
      </c>
      <c r="D25" s="16">
        <v>31</v>
      </c>
      <c r="E25" s="63">
        <v>0.23</v>
      </c>
      <c r="F25" s="16">
        <v>6789</v>
      </c>
      <c r="G25" s="16">
        <v>1561.47</v>
      </c>
      <c r="H25" s="16">
        <v>8350.4699999999993</v>
      </c>
    </row>
    <row r="26" spans="2:8" x14ac:dyDescent="0.2">
      <c r="B26" s="4" t="s">
        <v>178</v>
      </c>
      <c r="C26" s="5">
        <v>221</v>
      </c>
      <c r="D26" s="16">
        <v>14</v>
      </c>
      <c r="E26" s="63">
        <v>0.23</v>
      </c>
      <c r="F26" s="16">
        <v>3094</v>
      </c>
      <c r="G26" s="16">
        <v>711.62</v>
      </c>
      <c r="H26" s="16">
        <v>3805.62</v>
      </c>
    </row>
    <row r="27" spans="2:8" x14ac:dyDescent="0.2">
      <c r="B27" s="4" t="s">
        <v>62</v>
      </c>
      <c r="C27" s="5">
        <v>225</v>
      </c>
      <c r="D27" s="16">
        <v>7.9</v>
      </c>
      <c r="E27" s="63">
        <v>0.23</v>
      </c>
      <c r="F27" s="16">
        <v>1777.5</v>
      </c>
      <c r="G27" s="16">
        <v>408.82500000000005</v>
      </c>
      <c r="H27" s="16">
        <v>2186.3249999999998</v>
      </c>
    </row>
    <row r="28" spans="2:8" x14ac:dyDescent="0.2">
      <c r="B28" s="4" t="s">
        <v>64</v>
      </c>
      <c r="C28" s="5">
        <v>225</v>
      </c>
      <c r="D28" s="16">
        <v>11.3</v>
      </c>
      <c r="E28" s="63">
        <v>0.23</v>
      </c>
      <c r="F28" s="16">
        <v>2542.5</v>
      </c>
      <c r="G28" s="16">
        <v>584.77499999999998</v>
      </c>
      <c r="H28" s="16">
        <v>3127.2750000000001</v>
      </c>
    </row>
    <row r="29" spans="2:8" x14ac:dyDescent="0.2">
      <c r="B29" s="4" t="s">
        <v>170</v>
      </c>
      <c r="C29" s="5">
        <v>227</v>
      </c>
      <c r="D29" s="16">
        <v>10</v>
      </c>
      <c r="E29" s="63">
        <v>0.23</v>
      </c>
      <c r="F29" s="16">
        <v>2270</v>
      </c>
      <c r="G29" s="16">
        <v>522.1</v>
      </c>
      <c r="H29" s="16">
        <v>2792.1</v>
      </c>
    </row>
    <row r="30" spans="2:8" x14ac:dyDescent="0.2">
      <c r="B30" s="4" t="s">
        <v>164</v>
      </c>
      <c r="C30" s="5">
        <v>229</v>
      </c>
      <c r="D30" s="16">
        <v>29</v>
      </c>
      <c r="E30" s="63">
        <v>0.23</v>
      </c>
      <c r="F30" s="16">
        <v>6641</v>
      </c>
      <c r="G30" s="16">
        <v>1527.43</v>
      </c>
      <c r="H30" s="16">
        <v>8168.43</v>
      </c>
    </row>
    <row r="31" spans="2:8" x14ac:dyDescent="0.2">
      <c r="B31" s="4" t="s">
        <v>42</v>
      </c>
      <c r="C31" s="5">
        <v>234</v>
      </c>
      <c r="D31" s="16">
        <v>15.2</v>
      </c>
      <c r="E31" s="63">
        <v>0.23</v>
      </c>
      <c r="F31" s="16">
        <v>3556.7999999999997</v>
      </c>
      <c r="G31" s="16">
        <v>818.06399999999996</v>
      </c>
      <c r="H31" s="16">
        <v>4374.8639999999996</v>
      </c>
    </row>
    <row r="32" spans="2:8" x14ac:dyDescent="0.2">
      <c r="B32" s="4" t="s">
        <v>179</v>
      </c>
      <c r="C32" s="5">
        <v>235</v>
      </c>
      <c r="D32" s="16">
        <v>36</v>
      </c>
      <c r="E32" s="63">
        <v>0.23</v>
      </c>
      <c r="F32" s="16">
        <v>8460</v>
      </c>
      <c r="G32" s="16">
        <v>1945.8000000000002</v>
      </c>
      <c r="H32" s="16">
        <v>10405.799999999999</v>
      </c>
    </row>
    <row r="33" spans="2:8" x14ac:dyDescent="0.2">
      <c r="B33" s="4" t="s">
        <v>174</v>
      </c>
      <c r="C33" s="5">
        <v>240</v>
      </c>
      <c r="D33" s="16">
        <v>22</v>
      </c>
      <c r="E33" s="63">
        <v>0.23</v>
      </c>
      <c r="F33" s="16">
        <v>5280</v>
      </c>
      <c r="G33" s="16">
        <v>1214.4000000000001</v>
      </c>
      <c r="H33" s="16">
        <v>6494.4</v>
      </c>
    </row>
    <row r="34" spans="2:8" x14ac:dyDescent="0.2">
      <c r="B34" s="4" t="s">
        <v>69</v>
      </c>
      <c r="C34" s="5">
        <v>241</v>
      </c>
      <c r="D34" s="16">
        <v>16.899999999999999</v>
      </c>
      <c r="E34" s="63">
        <v>0.23</v>
      </c>
      <c r="F34" s="16">
        <v>4072.8999999999996</v>
      </c>
      <c r="G34" s="16">
        <v>936.76699999999994</v>
      </c>
      <c r="H34" s="16">
        <v>5009.6669999999995</v>
      </c>
    </row>
    <row r="35" spans="2:8" x14ac:dyDescent="0.2">
      <c r="B35" s="4" t="s">
        <v>40</v>
      </c>
      <c r="C35" s="5">
        <v>243</v>
      </c>
      <c r="D35" s="16">
        <v>16.399999999999999</v>
      </c>
      <c r="E35" s="63">
        <v>0.23</v>
      </c>
      <c r="F35" s="16">
        <v>3985.2</v>
      </c>
      <c r="G35" s="16">
        <v>916.596</v>
      </c>
      <c r="H35" s="16">
        <v>4901.7960000000003</v>
      </c>
    </row>
    <row r="36" spans="2:8" x14ac:dyDescent="0.2">
      <c r="B36" s="4" t="s">
        <v>53</v>
      </c>
      <c r="C36" s="5">
        <v>244</v>
      </c>
      <c r="D36" s="16">
        <v>8.6999999999999993</v>
      </c>
      <c r="E36" s="63">
        <v>0.23</v>
      </c>
      <c r="F36" s="16">
        <v>2122.7999999999997</v>
      </c>
      <c r="G36" s="16">
        <v>488.24399999999997</v>
      </c>
      <c r="H36" s="16">
        <v>2611.0439999999999</v>
      </c>
    </row>
    <row r="37" spans="2:8" x14ac:dyDescent="0.2">
      <c r="B37" s="4" t="s">
        <v>63</v>
      </c>
      <c r="C37" s="5">
        <v>246</v>
      </c>
      <c r="D37" s="16">
        <v>14.3</v>
      </c>
      <c r="E37" s="63">
        <v>0.23</v>
      </c>
      <c r="F37" s="16">
        <v>3517.8</v>
      </c>
      <c r="G37" s="16">
        <v>809.09400000000005</v>
      </c>
      <c r="H37" s="16">
        <v>4326.8940000000002</v>
      </c>
    </row>
    <row r="38" spans="2:8" x14ac:dyDescent="0.2">
      <c r="B38" s="4" t="s">
        <v>177</v>
      </c>
      <c r="C38" s="5">
        <v>250</v>
      </c>
      <c r="D38" s="16">
        <v>20</v>
      </c>
      <c r="E38" s="63">
        <v>0.23</v>
      </c>
      <c r="F38" s="16">
        <v>5000</v>
      </c>
      <c r="G38" s="16">
        <v>1150</v>
      </c>
      <c r="H38" s="16">
        <v>6150</v>
      </c>
    </row>
    <row r="39" spans="2:8" x14ac:dyDescent="0.2">
      <c r="B39" s="4" t="s">
        <v>45</v>
      </c>
      <c r="C39" s="5">
        <v>258</v>
      </c>
      <c r="D39" s="16">
        <v>8.6</v>
      </c>
      <c r="E39" s="63">
        <v>0.23</v>
      </c>
      <c r="F39" s="16">
        <v>2218.7999999999997</v>
      </c>
      <c r="G39" s="16">
        <v>510.32399999999996</v>
      </c>
      <c r="H39" s="16">
        <v>2729.1239999999998</v>
      </c>
    </row>
    <row r="40" spans="2:8" x14ac:dyDescent="0.2">
      <c r="B40" s="4" t="s">
        <v>171</v>
      </c>
      <c r="C40" s="5">
        <v>261</v>
      </c>
      <c r="D40" s="16">
        <v>27</v>
      </c>
      <c r="E40" s="63">
        <v>0.23</v>
      </c>
      <c r="F40" s="16">
        <v>7047</v>
      </c>
      <c r="G40" s="16">
        <v>1620.8100000000002</v>
      </c>
      <c r="H40" s="16">
        <v>8667.81</v>
      </c>
    </row>
    <row r="41" spans="2:8" x14ac:dyDescent="0.2">
      <c r="B41" s="4" t="s">
        <v>168</v>
      </c>
      <c r="C41" s="5">
        <v>262</v>
      </c>
      <c r="D41" s="16">
        <v>14</v>
      </c>
      <c r="E41" s="63">
        <v>0.23</v>
      </c>
      <c r="F41" s="16">
        <v>3668</v>
      </c>
      <c r="G41" s="16">
        <v>843.64</v>
      </c>
      <c r="H41" s="16">
        <v>4511.6400000000003</v>
      </c>
    </row>
    <row r="42" spans="2:8" x14ac:dyDescent="0.2">
      <c r="B42" s="4" t="s">
        <v>175</v>
      </c>
      <c r="C42" s="5">
        <v>265</v>
      </c>
      <c r="D42" s="16">
        <v>10</v>
      </c>
      <c r="E42" s="63">
        <v>0.23</v>
      </c>
      <c r="F42" s="16">
        <v>2650</v>
      </c>
      <c r="G42" s="16">
        <v>609.5</v>
      </c>
      <c r="H42" s="16">
        <v>3259.5</v>
      </c>
    </row>
    <row r="43" spans="2:8" x14ac:dyDescent="0.2">
      <c r="B43" s="4" t="s">
        <v>162</v>
      </c>
      <c r="C43" s="5">
        <v>267</v>
      </c>
      <c r="D43" s="16">
        <v>18</v>
      </c>
      <c r="E43" s="63">
        <v>0.23</v>
      </c>
      <c r="F43" s="16">
        <v>4806</v>
      </c>
      <c r="G43" s="16">
        <v>1105.3800000000001</v>
      </c>
      <c r="H43" s="16">
        <v>5911.38</v>
      </c>
    </row>
    <row r="44" spans="2:8" x14ac:dyDescent="0.2">
      <c r="B44" s="4" t="s">
        <v>169</v>
      </c>
      <c r="C44" s="5">
        <v>272</v>
      </c>
      <c r="D44" s="16">
        <v>41</v>
      </c>
      <c r="E44" s="63">
        <v>0.23</v>
      </c>
      <c r="F44" s="16">
        <v>11152</v>
      </c>
      <c r="G44" s="16">
        <v>2564.96</v>
      </c>
      <c r="H44" s="16">
        <v>13716.96</v>
      </c>
    </row>
    <row r="45" spans="2:8" x14ac:dyDescent="0.2">
      <c r="B45" s="4" t="s">
        <v>68</v>
      </c>
      <c r="C45" s="5">
        <v>275</v>
      </c>
      <c r="D45" s="16">
        <v>21.8</v>
      </c>
      <c r="E45" s="63">
        <v>0.23</v>
      </c>
      <c r="F45" s="16">
        <v>5995</v>
      </c>
      <c r="G45" s="16">
        <v>1378.8500000000001</v>
      </c>
      <c r="H45" s="16">
        <v>7373.85</v>
      </c>
    </row>
    <row r="46" spans="2:8" x14ac:dyDescent="0.2">
      <c r="B46" s="4" t="s">
        <v>67</v>
      </c>
      <c r="C46" s="5">
        <v>276</v>
      </c>
      <c r="D46" s="16">
        <v>22.9</v>
      </c>
      <c r="E46" s="63">
        <v>0.23</v>
      </c>
      <c r="F46" s="16">
        <v>6320.4</v>
      </c>
      <c r="G46" s="16">
        <v>1453.692</v>
      </c>
      <c r="H46" s="16">
        <v>7774.0919999999996</v>
      </c>
    </row>
    <row r="47" spans="2:8" x14ac:dyDescent="0.2">
      <c r="B47" s="4" t="s">
        <v>55</v>
      </c>
      <c r="C47" s="5">
        <v>278</v>
      </c>
      <c r="D47" s="16">
        <v>12.5</v>
      </c>
      <c r="E47" s="63">
        <v>0.23</v>
      </c>
      <c r="F47" s="16">
        <v>3475</v>
      </c>
      <c r="G47" s="16">
        <v>799.25</v>
      </c>
      <c r="H47" s="16">
        <v>4274.25</v>
      </c>
    </row>
    <row r="48" spans="2:8" x14ac:dyDescent="0.2">
      <c r="B48" s="4" t="s">
        <v>47</v>
      </c>
      <c r="C48" s="5">
        <v>281</v>
      </c>
      <c r="D48" s="16">
        <v>12.6</v>
      </c>
      <c r="E48" s="63">
        <v>0.23</v>
      </c>
      <c r="F48" s="16">
        <v>3540.6</v>
      </c>
      <c r="G48" s="16">
        <v>814.33799999999997</v>
      </c>
      <c r="H48" s="16">
        <v>4354.9380000000001</v>
      </c>
    </row>
    <row r="49" spans="2:8" x14ac:dyDescent="0.2">
      <c r="B49" s="4" t="s">
        <v>180</v>
      </c>
      <c r="C49" s="5">
        <v>281</v>
      </c>
      <c r="D49" s="16">
        <v>39</v>
      </c>
      <c r="E49" s="63">
        <v>0.23</v>
      </c>
      <c r="F49" s="16">
        <v>10959</v>
      </c>
      <c r="G49" s="16">
        <v>2520.5700000000002</v>
      </c>
      <c r="H49" s="16">
        <v>13479.57</v>
      </c>
    </row>
    <row r="50" spans="2:8" x14ac:dyDescent="0.2">
      <c r="B50" s="4" t="s">
        <v>167</v>
      </c>
      <c r="C50" s="5">
        <v>283</v>
      </c>
      <c r="D50" s="16">
        <v>43</v>
      </c>
      <c r="E50" s="63">
        <v>0.23</v>
      </c>
      <c r="F50" s="16">
        <v>12169</v>
      </c>
      <c r="G50" s="16">
        <v>2798.8700000000003</v>
      </c>
      <c r="H50" s="16">
        <v>14967.87</v>
      </c>
    </row>
    <row r="51" spans="2:8" x14ac:dyDescent="0.2">
      <c r="B51" s="4" t="s">
        <v>176</v>
      </c>
      <c r="C51" s="5">
        <v>284</v>
      </c>
      <c r="D51" s="16">
        <v>15</v>
      </c>
      <c r="E51" s="63">
        <v>0.23</v>
      </c>
      <c r="F51" s="16">
        <v>4260</v>
      </c>
      <c r="G51" s="16">
        <v>979.80000000000007</v>
      </c>
      <c r="H51" s="16">
        <v>5239.8</v>
      </c>
    </row>
    <row r="52" spans="2:8" x14ac:dyDescent="0.2">
      <c r="B52" s="4" t="s">
        <v>172</v>
      </c>
      <c r="C52" s="5">
        <v>286</v>
      </c>
      <c r="D52" s="16">
        <v>37</v>
      </c>
      <c r="E52" s="63">
        <v>0.23</v>
      </c>
      <c r="F52" s="16">
        <v>10582</v>
      </c>
      <c r="G52" s="16">
        <v>2433.86</v>
      </c>
      <c r="H52" s="16">
        <v>13015.86</v>
      </c>
    </row>
    <row r="53" spans="2:8" x14ac:dyDescent="0.2">
      <c r="B53" s="4" t="s">
        <v>165</v>
      </c>
      <c r="C53" s="5">
        <v>292</v>
      </c>
      <c r="D53" s="16">
        <v>25</v>
      </c>
      <c r="E53" s="63">
        <v>0.23</v>
      </c>
      <c r="F53" s="16">
        <v>7300</v>
      </c>
      <c r="G53" s="16">
        <v>1679</v>
      </c>
      <c r="H53" s="16">
        <v>8979</v>
      </c>
    </row>
    <row r="54" spans="2:8" x14ac:dyDescent="0.2">
      <c r="B54" s="4" t="s">
        <v>163</v>
      </c>
      <c r="C54" s="5">
        <v>298</v>
      </c>
      <c r="D54" s="16">
        <v>36</v>
      </c>
      <c r="E54" s="63">
        <v>0.23</v>
      </c>
      <c r="F54" s="16">
        <v>10728</v>
      </c>
      <c r="G54" s="16">
        <v>2467.44</v>
      </c>
      <c r="H54" s="16">
        <v>13195.44</v>
      </c>
    </row>
  </sheetData>
  <sortState ref="B5:H54">
    <sortCondition ref="C5:C54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271"/>
  <sheetViews>
    <sheetView showGridLines="0" workbookViewId="0">
      <selection activeCell="B280" sqref="B280"/>
    </sheetView>
  </sheetViews>
  <sheetFormatPr defaultRowHeight="12.75" outlineLevelRow="1" x14ac:dyDescent="0.2"/>
  <cols>
    <col min="1" max="16384" width="9.140625" style="69"/>
  </cols>
  <sheetData>
    <row r="1" spans="1:13" x14ac:dyDescent="0.2">
      <c r="A1" s="75" t="s">
        <v>216</v>
      </c>
    </row>
    <row r="2" spans="1:13" s="65" customFormat="1" x14ac:dyDescent="0.2">
      <c r="A2" s="75" t="s">
        <v>217</v>
      </c>
      <c r="G2" s="66"/>
    </row>
    <row r="3" spans="1:13" s="65" customFormat="1" hidden="1" outlineLevel="1" x14ac:dyDescent="0.2"/>
    <row r="4" spans="1:13" s="67" customFormat="1" hidden="1" outlineLevel="1" x14ac:dyDescent="0.2">
      <c r="B4" s="70" t="s">
        <v>194</v>
      </c>
    </row>
    <row r="5" spans="1:13" s="67" customFormat="1" hidden="1" outlineLevel="1" x14ac:dyDescent="0.2">
      <c r="B5" s="70" t="s">
        <v>215</v>
      </c>
    </row>
    <row r="6" spans="1:13" s="67" customFormat="1" hidden="1" outlineLevel="1" x14ac:dyDescent="0.2">
      <c r="B6" s="70"/>
    </row>
    <row r="7" spans="1:13" s="67" customFormat="1" hidden="1" outlineLevel="1" x14ac:dyDescent="0.2"/>
    <row r="8" spans="1:13" s="67" customFormat="1" hidden="1" outlineLevel="1" x14ac:dyDescent="0.2">
      <c r="B8" s="68" t="s">
        <v>183</v>
      </c>
    </row>
    <row r="9" spans="1:13" s="67" customFormat="1" hidden="1" outlineLevel="1" x14ac:dyDescent="0.2">
      <c r="B9" s="89" t="s">
        <v>213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s="67" customFormat="1" hidden="1" outlineLevel="1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s="67" customFormat="1" hidden="1" outlineLevel="1" x14ac:dyDescent="0.2"/>
    <row r="12" spans="1:13" s="67" customFormat="1" hidden="1" outlineLevel="1" x14ac:dyDescent="0.2"/>
    <row r="13" spans="1:13" s="67" customFormat="1" hidden="1" outlineLevel="1" x14ac:dyDescent="0.2">
      <c r="B13" s="67" t="s">
        <v>190</v>
      </c>
    </row>
    <row r="14" spans="1:13" s="67" customFormat="1" hidden="1" outlineLevel="1" x14ac:dyDescent="0.2"/>
    <row r="15" spans="1:13" s="67" customFormat="1" hidden="1" outlineLevel="1" x14ac:dyDescent="0.2"/>
    <row r="16" spans="1:13" s="67" customFormat="1" hidden="1" outlineLevel="1" x14ac:dyDescent="0.2"/>
    <row r="17" s="67" customFormat="1" hidden="1" outlineLevel="1" x14ac:dyDescent="0.2"/>
    <row r="18" s="67" customFormat="1" hidden="1" outlineLevel="1" x14ac:dyDescent="0.2"/>
    <row r="19" s="67" customFormat="1" hidden="1" outlineLevel="1" x14ac:dyDescent="0.2"/>
    <row r="20" s="67" customFormat="1" hidden="1" outlineLevel="1" x14ac:dyDescent="0.2"/>
    <row r="21" s="67" customFormat="1" hidden="1" outlineLevel="1" x14ac:dyDescent="0.2"/>
    <row r="22" s="67" customFormat="1" hidden="1" outlineLevel="1" x14ac:dyDescent="0.2"/>
    <row r="23" s="67" customFormat="1" hidden="1" outlineLevel="1" x14ac:dyDescent="0.2"/>
    <row r="24" s="67" customFormat="1" hidden="1" outlineLevel="1" x14ac:dyDescent="0.2"/>
    <row r="25" s="67" customFormat="1" hidden="1" outlineLevel="1" x14ac:dyDescent="0.2"/>
    <row r="26" s="67" customFormat="1" hidden="1" outlineLevel="1" x14ac:dyDescent="0.2"/>
    <row r="27" s="67" customFormat="1" hidden="1" outlineLevel="1" x14ac:dyDescent="0.2"/>
    <row r="28" s="67" customFormat="1" hidden="1" outlineLevel="1" x14ac:dyDescent="0.2"/>
    <row r="29" s="67" customFormat="1" hidden="1" outlineLevel="1" x14ac:dyDescent="0.2"/>
    <row r="30" s="67" customFormat="1" hidden="1" outlineLevel="1" x14ac:dyDescent="0.2"/>
    <row r="31" s="67" customFormat="1" hidden="1" outlineLevel="1" x14ac:dyDescent="0.2"/>
    <row r="32" s="67" customFormat="1" hidden="1" outlineLevel="1" x14ac:dyDescent="0.2"/>
    <row r="33" spans="2:2" s="67" customFormat="1" hidden="1" outlineLevel="1" x14ac:dyDescent="0.2"/>
    <row r="34" spans="2:2" s="67" customFormat="1" hidden="1" outlineLevel="1" x14ac:dyDescent="0.2"/>
    <row r="35" spans="2:2" s="67" customFormat="1" hidden="1" outlineLevel="1" x14ac:dyDescent="0.2"/>
    <row r="36" spans="2:2" s="67" customFormat="1" hidden="1" outlineLevel="1" x14ac:dyDescent="0.2"/>
    <row r="37" spans="2:2" s="67" customFormat="1" hidden="1" outlineLevel="1" x14ac:dyDescent="0.2"/>
    <row r="38" spans="2:2" s="67" customFormat="1" hidden="1" outlineLevel="1" x14ac:dyDescent="0.2"/>
    <row r="39" spans="2:2" s="67" customFormat="1" hidden="1" outlineLevel="1" x14ac:dyDescent="0.2"/>
    <row r="40" spans="2:2" s="67" customFormat="1" hidden="1" outlineLevel="1" x14ac:dyDescent="0.2"/>
    <row r="41" spans="2:2" s="67" customFormat="1" hidden="1" outlineLevel="1" x14ac:dyDescent="0.2"/>
    <row r="42" spans="2:2" s="67" customFormat="1" hidden="1" outlineLevel="1" x14ac:dyDescent="0.2"/>
    <row r="43" spans="2:2" s="67" customFormat="1" hidden="1" outlineLevel="1" x14ac:dyDescent="0.2"/>
    <row r="44" spans="2:2" s="67" customFormat="1" hidden="1" outlineLevel="1" x14ac:dyDescent="0.2"/>
    <row r="45" spans="2:2" s="67" customFormat="1" hidden="1" outlineLevel="1" x14ac:dyDescent="0.2"/>
    <row r="46" spans="2:2" s="67" customFormat="1" hidden="1" outlineLevel="1" x14ac:dyDescent="0.2"/>
    <row r="47" spans="2:2" s="67" customFormat="1" hidden="1" outlineLevel="1" x14ac:dyDescent="0.2"/>
    <row r="48" spans="2:2" s="67" customFormat="1" hidden="1" outlineLevel="1" x14ac:dyDescent="0.2">
      <c r="B48" s="68" t="s">
        <v>184</v>
      </c>
    </row>
    <row r="49" spans="2:2" s="67" customFormat="1" hidden="1" outlineLevel="1" x14ac:dyDescent="0.2">
      <c r="B49" s="67" t="s">
        <v>200</v>
      </c>
    </row>
    <row r="50" spans="2:2" s="67" customFormat="1" hidden="1" outlineLevel="1" x14ac:dyDescent="0.2"/>
    <row r="51" spans="2:2" s="67" customFormat="1" hidden="1" outlineLevel="1" x14ac:dyDescent="0.2">
      <c r="B51" s="67" t="s">
        <v>190</v>
      </c>
    </row>
    <row r="52" spans="2:2" s="67" customFormat="1" hidden="1" outlineLevel="1" x14ac:dyDescent="0.2"/>
    <row r="53" spans="2:2" s="67" customFormat="1" hidden="1" outlineLevel="1" x14ac:dyDescent="0.2"/>
    <row r="54" spans="2:2" s="67" customFormat="1" hidden="1" outlineLevel="1" x14ac:dyDescent="0.2"/>
    <row r="55" spans="2:2" s="67" customFormat="1" hidden="1" outlineLevel="1" x14ac:dyDescent="0.2"/>
    <row r="56" spans="2:2" s="67" customFormat="1" hidden="1" outlineLevel="1" x14ac:dyDescent="0.2"/>
    <row r="57" spans="2:2" s="67" customFormat="1" hidden="1" outlineLevel="1" x14ac:dyDescent="0.2"/>
    <row r="58" spans="2:2" s="67" customFormat="1" hidden="1" outlineLevel="1" x14ac:dyDescent="0.2"/>
    <row r="59" spans="2:2" s="67" customFormat="1" hidden="1" outlineLevel="1" x14ac:dyDescent="0.2"/>
    <row r="60" spans="2:2" s="67" customFormat="1" hidden="1" outlineLevel="1" x14ac:dyDescent="0.2"/>
    <row r="61" spans="2:2" s="67" customFormat="1" hidden="1" outlineLevel="1" x14ac:dyDescent="0.2"/>
    <row r="62" spans="2:2" s="67" customFormat="1" hidden="1" outlineLevel="1" x14ac:dyDescent="0.2"/>
    <row r="63" spans="2:2" s="67" customFormat="1" hidden="1" outlineLevel="1" x14ac:dyDescent="0.2"/>
    <row r="64" spans="2:2" s="67" customFormat="1" hidden="1" outlineLevel="1" x14ac:dyDescent="0.2"/>
    <row r="65" s="67" customFormat="1" hidden="1" outlineLevel="1" x14ac:dyDescent="0.2"/>
    <row r="66" s="67" customFormat="1" hidden="1" outlineLevel="1" x14ac:dyDescent="0.2"/>
    <row r="67" s="67" customFormat="1" hidden="1" outlineLevel="1" x14ac:dyDescent="0.2"/>
    <row r="68" s="67" customFormat="1" hidden="1" outlineLevel="1" x14ac:dyDescent="0.2"/>
    <row r="69" s="67" customFormat="1" hidden="1" outlineLevel="1" x14ac:dyDescent="0.2"/>
    <row r="70" s="67" customFormat="1" hidden="1" outlineLevel="1" x14ac:dyDescent="0.2"/>
    <row r="71" s="67" customFormat="1" hidden="1" outlineLevel="1" x14ac:dyDescent="0.2"/>
    <row r="72" s="67" customFormat="1" hidden="1" outlineLevel="1" x14ac:dyDescent="0.2"/>
    <row r="73" s="67" customFormat="1" hidden="1" outlineLevel="1" x14ac:dyDescent="0.2"/>
    <row r="74" s="67" customFormat="1" hidden="1" outlineLevel="1" x14ac:dyDescent="0.2"/>
    <row r="75" s="67" customFormat="1" hidden="1" outlineLevel="1" x14ac:dyDescent="0.2"/>
    <row r="76" s="67" customFormat="1" hidden="1" outlineLevel="1" x14ac:dyDescent="0.2"/>
    <row r="77" s="67" customFormat="1" hidden="1" outlineLevel="1" x14ac:dyDescent="0.2"/>
    <row r="78" s="67" customFormat="1" hidden="1" outlineLevel="1" x14ac:dyDescent="0.2"/>
    <row r="79" s="67" customFormat="1" hidden="1" outlineLevel="1" x14ac:dyDescent="0.2"/>
    <row r="80" s="67" customFormat="1" hidden="1" outlineLevel="1" x14ac:dyDescent="0.2"/>
    <row r="81" spans="2:2" s="67" customFormat="1" hidden="1" outlineLevel="1" x14ac:dyDescent="0.2"/>
    <row r="82" spans="2:2" s="67" customFormat="1" hidden="1" outlineLevel="1" x14ac:dyDescent="0.2"/>
    <row r="83" spans="2:2" s="67" customFormat="1" hidden="1" outlineLevel="1" x14ac:dyDescent="0.2"/>
    <row r="84" spans="2:2" s="67" customFormat="1" hidden="1" outlineLevel="1" x14ac:dyDescent="0.2"/>
    <row r="85" spans="2:2" s="67" customFormat="1" hidden="1" outlineLevel="1" x14ac:dyDescent="0.2"/>
    <row r="86" spans="2:2" s="67" customFormat="1" hidden="1" outlineLevel="1" x14ac:dyDescent="0.2">
      <c r="B86" s="68" t="s">
        <v>185</v>
      </c>
    </row>
    <row r="87" spans="2:2" s="67" customFormat="1" hidden="1" outlineLevel="1" x14ac:dyDescent="0.2">
      <c r="B87" s="67" t="s">
        <v>201</v>
      </c>
    </row>
    <row r="88" spans="2:2" s="67" customFormat="1" hidden="1" outlineLevel="1" x14ac:dyDescent="0.2"/>
    <row r="89" spans="2:2" s="67" customFormat="1" hidden="1" outlineLevel="1" x14ac:dyDescent="0.2"/>
    <row r="90" spans="2:2" s="67" customFormat="1" hidden="1" outlineLevel="1" x14ac:dyDescent="0.2">
      <c r="B90" s="67" t="s">
        <v>190</v>
      </c>
    </row>
    <row r="91" spans="2:2" s="67" customFormat="1" hidden="1" outlineLevel="1" x14ac:dyDescent="0.2"/>
    <row r="92" spans="2:2" s="67" customFormat="1" hidden="1" outlineLevel="1" x14ac:dyDescent="0.2"/>
    <row r="93" spans="2:2" s="67" customFormat="1" hidden="1" outlineLevel="1" x14ac:dyDescent="0.2"/>
    <row r="94" spans="2:2" s="67" customFormat="1" hidden="1" outlineLevel="1" x14ac:dyDescent="0.2"/>
    <row r="95" spans="2:2" s="67" customFormat="1" hidden="1" outlineLevel="1" x14ac:dyDescent="0.2"/>
    <row r="96" spans="2:2" s="67" customFormat="1" hidden="1" outlineLevel="1" x14ac:dyDescent="0.2"/>
    <row r="97" spans="2:2" s="67" customFormat="1" hidden="1" outlineLevel="1" x14ac:dyDescent="0.2"/>
    <row r="98" spans="2:2" s="67" customFormat="1" hidden="1" outlineLevel="1" x14ac:dyDescent="0.2"/>
    <row r="99" spans="2:2" s="67" customFormat="1" hidden="1" outlineLevel="1" x14ac:dyDescent="0.2">
      <c r="B99" s="68" t="s">
        <v>186</v>
      </c>
    </row>
    <row r="100" spans="2:2" s="67" customFormat="1" hidden="1" outlineLevel="1" x14ac:dyDescent="0.2">
      <c r="B100" s="67" t="s">
        <v>214</v>
      </c>
    </row>
    <row r="101" spans="2:2" s="67" customFormat="1" hidden="1" outlineLevel="1" x14ac:dyDescent="0.2"/>
    <row r="102" spans="2:2" s="67" customFormat="1" hidden="1" outlineLevel="1" x14ac:dyDescent="0.2"/>
    <row r="103" spans="2:2" s="67" customFormat="1" hidden="1" outlineLevel="1" x14ac:dyDescent="0.2">
      <c r="B103" s="67" t="s">
        <v>190</v>
      </c>
    </row>
    <row r="104" spans="2:2" s="67" customFormat="1" hidden="1" outlineLevel="1" x14ac:dyDescent="0.2"/>
    <row r="105" spans="2:2" s="67" customFormat="1" hidden="1" outlineLevel="1" x14ac:dyDescent="0.2"/>
    <row r="106" spans="2:2" s="67" customFormat="1" hidden="1" outlineLevel="1" x14ac:dyDescent="0.2"/>
    <row r="107" spans="2:2" s="67" customFormat="1" hidden="1" outlineLevel="1" x14ac:dyDescent="0.2"/>
    <row r="108" spans="2:2" s="67" customFormat="1" hidden="1" outlineLevel="1" x14ac:dyDescent="0.2"/>
    <row r="109" spans="2:2" s="67" customFormat="1" hidden="1" outlineLevel="1" x14ac:dyDescent="0.2"/>
    <row r="110" spans="2:2" s="67" customFormat="1" hidden="1" outlineLevel="1" x14ac:dyDescent="0.2"/>
    <row r="111" spans="2:2" s="67" customFormat="1" hidden="1" outlineLevel="1" x14ac:dyDescent="0.2"/>
    <row r="112" spans="2:2" s="67" customFormat="1" hidden="1" outlineLevel="1" x14ac:dyDescent="0.2"/>
    <row r="113" spans="2:2" s="67" customFormat="1" hidden="1" outlineLevel="1" x14ac:dyDescent="0.2"/>
    <row r="114" spans="2:2" s="67" customFormat="1" hidden="1" outlineLevel="1" x14ac:dyDescent="0.2"/>
    <row r="115" spans="2:2" s="67" customFormat="1" hidden="1" outlineLevel="1" x14ac:dyDescent="0.2">
      <c r="B115" s="68" t="s">
        <v>187</v>
      </c>
    </row>
    <row r="116" spans="2:2" s="67" customFormat="1" hidden="1" outlineLevel="1" x14ac:dyDescent="0.2">
      <c r="B116" s="67" t="s">
        <v>202</v>
      </c>
    </row>
    <row r="117" spans="2:2" s="67" customFormat="1" hidden="1" outlineLevel="1" x14ac:dyDescent="0.2"/>
    <row r="118" spans="2:2" s="67" customFormat="1" hidden="1" outlineLevel="1" x14ac:dyDescent="0.2"/>
    <row r="119" spans="2:2" s="67" customFormat="1" hidden="1" outlineLevel="1" x14ac:dyDescent="0.2">
      <c r="B119" s="67" t="s">
        <v>190</v>
      </c>
    </row>
    <row r="120" spans="2:2" s="67" customFormat="1" hidden="1" outlineLevel="1" x14ac:dyDescent="0.2"/>
    <row r="121" spans="2:2" s="67" customFormat="1" hidden="1" outlineLevel="1" x14ac:dyDescent="0.2"/>
    <row r="122" spans="2:2" s="67" customFormat="1" hidden="1" outlineLevel="1" x14ac:dyDescent="0.2"/>
    <row r="123" spans="2:2" s="67" customFormat="1" hidden="1" outlineLevel="1" x14ac:dyDescent="0.2"/>
    <row r="124" spans="2:2" s="67" customFormat="1" hidden="1" outlineLevel="1" x14ac:dyDescent="0.2"/>
    <row r="125" spans="2:2" s="67" customFormat="1" hidden="1" outlineLevel="1" x14ac:dyDescent="0.2"/>
    <row r="126" spans="2:2" s="67" customFormat="1" hidden="1" outlineLevel="1" x14ac:dyDescent="0.2">
      <c r="B126" s="68" t="s">
        <v>188</v>
      </c>
    </row>
    <row r="127" spans="2:2" s="67" customFormat="1" hidden="1" outlineLevel="1" x14ac:dyDescent="0.2">
      <c r="B127" s="67" t="s">
        <v>203</v>
      </c>
    </row>
    <row r="128" spans="2:2" s="67" customFormat="1" hidden="1" outlineLevel="1" x14ac:dyDescent="0.2">
      <c r="B128" s="67" t="s">
        <v>204</v>
      </c>
    </row>
    <row r="129" spans="2:2" s="67" customFormat="1" hidden="1" outlineLevel="1" x14ac:dyDescent="0.2"/>
    <row r="130" spans="2:2" s="67" customFormat="1" hidden="1" outlineLevel="1" x14ac:dyDescent="0.2"/>
    <row r="131" spans="2:2" s="67" customFormat="1" hidden="1" outlineLevel="1" x14ac:dyDescent="0.2"/>
    <row r="132" spans="2:2" s="67" customFormat="1" hidden="1" outlineLevel="1" x14ac:dyDescent="0.2">
      <c r="B132" s="67" t="s">
        <v>190</v>
      </c>
    </row>
    <row r="133" spans="2:2" s="67" customFormat="1" hidden="1" outlineLevel="1" x14ac:dyDescent="0.2"/>
    <row r="134" spans="2:2" s="67" customFormat="1" hidden="1" outlineLevel="1" x14ac:dyDescent="0.2"/>
    <row r="135" spans="2:2" s="67" customFormat="1" hidden="1" outlineLevel="1" x14ac:dyDescent="0.2"/>
    <row r="136" spans="2:2" s="67" customFormat="1" hidden="1" outlineLevel="1" x14ac:dyDescent="0.2"/>
    <row r="137" spans="2:2" s="67" customFormat="1" hidden="1" outlineLevel="1" x14ac:dyDescent="0.2"/>
    <row r="138" spans="2:2" s="67" customFormat="1" hidden="1" outlineLevel="1" x14ac:dyDescent="0.2"/>
    <row r="139" spans="2:2" s="67" customFormat="1" hidden="1" outlineLevel="1" x14ac:dyDescent="0.2"/>
    <row r="140" spans="2:2" s="67" customFormat="1" hidden="1" outlineLevel="1" x14ac:dyDescent="0.2"/>
    <row r="141" spans="2:2" s="67" customFormat="1" hidden="1" outlineLevel="1" x14ac:dyDescent="0.2"/>
    <row r="142" spans="2:2" s="67" customFormat="1" hidden="1" outlineLevel="1" x14ac:dyDescent="0.2"/>
    <row r="143" spans="2:2" s="67" customFormat="1" hidden="1" outlineLevel="1" x14ac:dyDescent="0.2"/>
    <row r="144" spans="2:2" s="67" customFormat="1" hidden="1" outlineLevel="1" x14ac:dyDescent="0.2"/>
    <row r="145" s="67" customFormat="1" hidden="1" outlineLevel="1" x14ac:dyDescent="0.2"/>
    <row r="146" s="67" customFormat="1" hidden="1" outlineLevel="1" x14ac:dyDescent="0.2"/>
    <row r="147" s="67" customFormat="1" hidden="1" outlineLevel="1" x14ac:dyDescent="0.2"/>
    <row r="148" s="67" customFormat="1" hidden="1" outlineLevel="1" x14ac:dyDescent="0.2"/>
    <row r="149" s="67" customFormat="1" hidden="1" outlineLevel="1" x14ac:dyDescent="0.2"/>
    <row r="150" s="67" customFormat="1" hidden="1" outlineLevel="1" x14ac:dyDescent="0.2"/>
    <row r="151" s="67" customFormat="1" hidden="1" outlineLevel="1" x14ac:dyDescent="0.2"/>
    <row r="152" s="67" customFormat="1" hidden="1" outlineLevel="1" x14ac:dyDescent="0.2"/>
    <row r="153" s="67" customFormat="1" hidden="1" outlineLevel="1" x14ac:dyDescent="0.2"/>
    <row r="154" s="67" customFormat="1" hidden="1" outlineLevel="1" x14ac:dyDescent="0.2"/>
    <row r="155" s="67" customFormat="1" hidden="1" outlineLevel="1" x14ac:dyDescent="0.2"/>
    <row r="156" s="67" customFormat="1" hidden="1" outlineLevel="1" x14ac:dyDescent="0.2"/>
    <row r="157" s="67" customFormat="1" hidden="1" outlineLevel="1" x14ac:dyDescent="0.2"/>
    <row r="158" s="67" customFormat="1" hidden="1" outlineLevel="1" x14ac:dyDescent="0.2"/>
    <row r="159" s="67" customFormat="1" hidden="1" outlineLevel="1" x14ac:dyDescent="0.2"/>
    <row r="160" s="67" customFormat="1" hidden="1" outlineLevel="1" x14ac:dyDescent="0.2"/>
    <row r="161" spans="2:2" s="67" customFormat="1" hidden="1" outlineLevel="1" x14ac:dyDescent="0.2"/>
    <row r="162" spans="2:2" s="67" customFormat="1" hidden="1" outlineLevel="1" x14ac:dyDescent="0.2">
      <c r="B162" s="68" t="s">
        <v>189</v>
      </c>
    </row>
    <row r="163" spans="2:2" s="67" customFormat="1" hidden="1" outlineLevel="1" x14ac:dyDescent="0.2">
      <c r="B163" s="67" t="s">
        <v>205</v>
      </c>
    </row>
    <row r="164" spans="2:2" s="67" customFormat="1" hidden="1" outlineLevel="1" x14ac:dyDescent="0.2">
      <c r="B164" s="67" t="s">
        <v>206</v>
      </c>
    </row>
    <row r="165" spans="2:2" s="67" customFormat="1" hidden="1" outlineLevel="1" x14ac:dyDescent="0.2"/>
    <row r="166" spans="2:2" s="67" customFormat="1" hidden="1" outlineLevel="1" x14ac:dyDescent="0.2"/>
    <row r="167" spans="2:2" s="67" customFormat="1" hidden="1" outlineLevel="1" x14ac:dyDescent="0.2">
      <c r="B167" s="67" t="s">
        <v>190</v>
      </c>
    </row>
    <row r="168" spans="2:2" s="67" customFormat="1" hidden="1" outlineLevel="1" x14ac:dyDescent="0.2"/>
    <row r="169" spans="2:2" s="67" customFormat="1" hidden="1" outlineLevel="1" x14ac:dyDescent="0.2"/>
    <row r="170" spans="2:2" s="67" customFormat="1" hidden="1" outlineLevel="1" x14ac:dyDescent="0.2"/>
    <row r="171" spans="2:2" s="67" customFormat="1" hidden="1" outlineLevel="1" x14ac:dyDescent="0.2"/>
    <row r="172" spans="2:2" s="67" customFormat="1" hidden="1" outlineLevel="1" x14ac:dyDescent="0.2"/>
    <row r="173" spans="2:2" s="67" customFormat="1" hidden="1" outlineLevel="1" x14ac:dyDescent="0.2"/>
    <row r="174" spans="2:2" s="67" customFormat="1" hidden="1" outlineLevel="1" x14ac:dyDescent="0.2"/>
    <row r="175" spans="2:2" s="67" customFormat="1" hidden="1" outlineLevel="1" x14ac:dyDescent="0.2"/>
    <row r="176" spans="2:2" s="67" customFormat="1" hidden="1" outlineLevel="1" x14ac:dyDescent="0.2"/>
    <row r="177" spans="2:2" s="67" customFormat="1" hidden="1" outlineLevel="1" x14ac:dyDescent="0.2"/>
    <row r="178" spans="2:2" s="67" customFormat="1" hidden="1" outlineLevel="1" x14ac:dyDescent="0.2"/>
    <row r="179" spans="2:2" s="67" customFormat="1" hidden="1" outlineLevel="1" x14ac:dyDescent="0.2">
      <c r="B179" s="68" t="s">
        <v>191</v>
      </c>
    </row>
    <row r="180" spans="2:2" s="67" customFormat="1" hidden="1" outlineLevel="1" x14ac:dyDescent="0.2">
      <c r="B180" s="67" t="s">
        <v>207</v>
      </c>
    </row>
    <row r="181" spans="2:2" s="67" customFormat="1" hidden="1" outlineLevel="1" x14ac:dyDescent="0.2"/>
    <row r="182" spans="2:2" s="67" customFormat="1" hidden="1" outlineLevel="1" x14ac:dyDescent="0.2"/>
    <row r="183" spans="2:2" s="67" customFormat="1" hidden="1" outlineLevel="1" x14ac:dyDescent="0.2"/>
    <row r="184" spans="2:2" s="67" customFormat="1" hidden="1" outlineLevel="1" x14ac:dyDescent="0.2">
      <c r="B184" s="67" t="s">
        <v>190</v>
      </c>
    </row>
    <row r="185" spans="2:2" s="67" customFormat="1" hidden="1" outlineLevel="1" x14ac:dyDescent="0.2"/>
    <row r="186" spans="2:2" s="67" customFormat="1" hidden="1" outlineLevel="1" x14ac:dyDescent="0.2"/>
    <row r="187" spans="2:2" s="67" customFormat="1" hidden="1" outlineLevel="1" x14ac:dyDescent="0.2"/>
    <row r="188" spans="2:2" s="67" customFormat="1" hidden="1" outlineLevel="1" x14ac:dyDescent="0.2"/>
    <row r="189" spans="2:2" s="67" customFormat="1" hidden="1" outlineLevel="1" x14ac:dyDescent="0.2"/>
    <row r="190" spans="2:2" s="67" customFormat="1" hidden="1" outlineLevel="1" x14ac:dyDescent="0.2"/>
    <row r="191" spans="2:2" s="67" customFormat="1" hidden="1" outlineLevel="1" x14ac:dyDescent="0.2"/>
    <row r="192" spans="2:2" s="67" customFormat="1" hidden="1" outlineLevel="1" x14ac:dyDescent="0.2"/>
    <row r="193" spans="2:2" s="67" customFormat="1" hidden="1" outlineLevel="1" x14ac:dyDescent="0.2"/>
    <row r="194" spans="2:2" s="67" customFormat="1" hidden="1" outlineLevel="1" x14ac:dyDescent="0.2"/>
    <row r="195" spans="2:2" s="67" customFormat="1" hidden="1" outlineLevel="1" x14ac:dyDescent="0.2"/>
    <row r="196" spans="2:2" s="67" customFormat="1" hidden="1" outlineLevel="1" x14ac:dyDescent="0.2">
      <c r="B196" s="68" t="s">
        <v>192</v>
      </c>
    </row>
    <row r="197" spans="2:2" s="67" customFormat="1" hidden="1" outlineLevel="1" x14ac:dyDescent="0.2">
      <c r="B197" s="67" t="s">
        <v>208</v>
      </c>
    </row>
    <row r="198" spans="2:2" s="67" customFormat="1" hidden="1" outlineLevel="1" x14ac:dyDescent="0.2">
      <c r="B198" s="67" t="s">
        <v>210</v>
      </c>
    </row>
    <row r="199" spans="2:2" s="67" customFormat="1" hidden="1" outlineLevel="1" x14ac:dyDescent="0.2"/>
    <row r="200" spans="2:2" s="67" customFormat="1" hidden="1" outlineLevel="1" x14ac:dyDescent="0.2">
      <c r="B200" s="67" t="s">
        <v>193</v>
      </c>
    </row>
    <row r="201" spans="2:2" s="67" customFormat="1" hidden="1" outlineLevel="1" x14ac:dyDescent="0.2"/>
    <row r="202" spans="2:2" s="67" customFormat="1" hidden="1" outlineLevel="1" x14ac:dyDescent="0.2"/>
    <row r="203" spans="2:2" s="67" customFormat="1" hidden="1" outlineLevel="1" x14ac:dyDescent="0.2"/>
    <row r="204" spans="2:2" s="67" customFormat="1" hidden="1" outlineLevel="1" x14ac:dyDescent="0.2"/>
    <row r="205" spans="2:2" s="67" customFormat="1" hidden="1" outlineLevel="1" x14ac:dyDescent="0.2"/>
    <row r="206" spans="2:2" s="67" customFormat="1" hidden="1" outlineLevel="1" x14ac:dyDescent="0.2"/>
    <row r="207" spans="2:2" s="67" customFormat="1" hidden="1" outlineLevel="1" x14ac:dyDescent="0.2"/>
    <row r="208" spans="2:2" s="67" customFormat="1" hidden="1" outlineLevel="1" x14ac:dyDescent="0.2"/>
    <row r="209" s="67" customFormat="1" hidden="1" outlineLevel="1" x14ac:dyDescent="0.2"/>
    <row r="210" s="67" customFormat="1" hidden="1" outlineLevel="1" x14ac:dyDescent="0.2"/>
    <row r="211" s="67" customFormat="1" hidden="1" outlineLevel="1" x14ac:dyDescent="0.2"/>
    <row r="212" s="67" customFormat="1" hidden="1" outlineLevel="1" x14ac:dyDescent="0.2"/>
    <row r="213" s="67" customFormat="1" hidden="1" outlineLevel="1" x14ac:dyDescent="0.2"/>
    <row r="214" s="67" customFormat="1" hidden="1" outlineLevel="1" x14ac:dyDescent="0.2"/>
    <row r="215" s="67" customFormat="1" hidden="1" outlineLevel="1" x14ac:dyDescent="0.2"/>
    <row r="216" s="67" customFormat="1" hidden="1" outlineLevel="1" x14ac:dyDescent="0.2"/>
    <row r="217" s="67" customFormat="1" hidden="1" outlineLevel="1" x14ac:dyDescent="0.2"/>
    <row r="218" s="67" customFormat="1" hidden="1" outlineLevel="1" x14ac:dyDescent="0.2"/>
    <row r="219" s="67" customFormat="1" hidden="1" outlineLevel="1" x14ac:dyDescent="0.2"/>
    <row r="220" s="67" customFormat="1" hidden="1" outlineLevel="1" x14ac:dyDescent="0.2"/>
    <row r="221" s="67" customFormat="1" hidden="1" outlineLevel="1" x14ac:dyDescent="0.2"/>
    <row r="222" s="67" customFormat="1" hidden="1" outlineLevel="1" x14ac:dyDescent="0.2"/>
    <row r="223" s="67" customFormat="1" hidden="1" outlineLevel="1" x14ac:dyDescent="0.2"/>
    <row r="224" s="67" customFormat="1" hidden="1" outlineLevel="1" x14ac:dyDescent="0.2"/>
    <row r="225" spans="2:2" s="67" customFormat="1" hidden="1" outlineLevel="1" x14ac:dyDescent="0.2"/>
    <row r="226" spans="2:2" s="67" customFormat="1" hidden="1" outlineLevel="1" x14ac:dyDescent="0.2"/>
    <row r="227" spans="2:2" s="67" customFormat="1" hidden="1" outlineLevel="1" x14ac:dyDescent="0.2"/>
    <row r="228" spans="2:2" s="67" customFormat="1" hidden="1" outlineLevel="1" x14ac:dyDescent="0.2">
      <c r="B228" s="68" t="s">
        <v>209</v>
      </c>
    </row>
    <row r="229" spans="2:2" s="67" customFormat="1" hidden="1" outlineLevel="1" x14ac:dyDescent="0.2">
      <c r="B229" s="67" t="s">
        <v>211</v>
      </c>
    </row>
    <row r="230" spans="2:2" s="67" customFormat="1" hidden="1" outlineLevel="1" x14ac:dyDescent="0.2"/>
    <row r="231" spans="2:2" s="67" customFormat="1" hidden="1" outlineLevel="1" x14ac:dyDescent="0.2"/>
    <row r="232" spans="2:2" s="67" customFormat="1" hidden="1" outlineLevel="1" x14ac:dyDescent="0.2"/>
    <row r="233" spans="2:2" s="67" customFormat="1" hidden="1" outlineLevel="1" x14ac:dyDescent="0.2"/>
    <row r="234" spans="2:2" s="67" customFormat="1" hidden="1" outlineLevel="1" x14ac:dyDescent="0.2"/>
    <row r="235" spans="2:2" s="67" customFormat="1" hidden="1" outlineLevel="1" x14ac:dyDescent="0.2"/>
    <row r="236" spans="2:2" s="67" customFormat="1" hidden="1" outlineLevel="1" x14ac:dyDescent="0.2"/>
    <row r="237" spans="2:2" s="67" customFormat="1" hidden="1" outlineLevel="1" x14ac:dyDescent="0.2"/>
    <row r="238" spans="2:2" s="67" customFormat="1" hidden="1" outlineLevel="1" x14ac:dyDescent="0.2"/>
    <row r="239" spans="2:2" s="67" customFormat="1" hidden="1" outlineLevel="1" x14ac:dyDescent="0.2"/>
    <row r="240" spans="2:2" s="67" customFormat="1" hidden="1" outlineLevel="1" x14ac:dyDescent="0.2">
      <c r="B240" s="67" t="s">
        <v>193</v>
      </c>
    </row>
    <row r="241" s="67" customFormat="1" hidden="1" outlineLevel="1" x14ac:dyDescent="0.2"/>
    <row r="242" s="67" customFormat="1" hidden="1" outlineLevel="1" x14ac:dyDescent="0.2"/>
    <row r="243" s="67" customFormat="1" hidden="1" outlineLevel="1" x14ac:dyDescent="0.2"/>
    <row r="244" s="67" customFormat="1" hidden="1" outlineLevel="1" x14ac:dyDescent="0.2"/>
    <row r="245" s="67" customFormat="1" hidden="1" outlineLevel="1" x14ac:dyDescent="0.2"/>
    <row r="246" s="67" customFormat="1" hidden="1" outlineLevel="1" x14ac:dyDescent="0.2"/>
    <row r="247" s="67" customFormat="1" hidden="1" outlineLevel="1" x14ac:dyDescent="0.2"/>
    <row r="248" s="67" customFormat="1" hidden="1" outlineLevel="1" x14ac:dyDescent="0.2"/>
    <row r="249" s="67" customFormat="1" hidden="1" outlineLevel="1" x14ac:dyDescent="0.2"/>
    <row r="250" s="67" customFormat="1" hidden="1" outlineLevel="1" x14ac:dyDescent="0.2"/>
    <row r="251" s="67" customFormat="1" hidden="1" outlineLevel="1" x14ac:dyDescent="0.2"/>
    <row r="252" s="67" customFormat="1" hidden="1" outlineLevel="1" x14ac:dyDescent="0.2"/>
    <row r="253" s="67" customFormat="1" hidden="1" outlineLevel="1" x14ac:dyDescent="0.2"/>
    <row r="254" s="67" customFormat="1" hidden="1" outlineLevel="1" x14ac:dyDescent="0.2"/>
    <row r="255" s="67" customFormat="1" hidden="1" outlineLevel="1" x14ac:dyDescent="0.2"/>
    <row r="256" s="67" customFormat="1" hidden="1" outlineLevel="1" x14ac:dyDescent="0.2"/>
    <row r="257" s="67" customFormat="1" hidden="1" outlineLevel="1" x14ac:dyDescent="0.2"/>
    <row r="258" s="67" customFormat="1" hidden="1" outlineLevel="1" x14ac:dyDescent="0.2"/>
    <row r="259" s="67" customFormat="1" hidden="1" outlineLevel="1" x14ac:dyDescent="0.2"/>
    <row r="260" s="67" customFormat="1" hidden="1" outlineLevel="1" x14ac:dyDescent="0.2"/>
    <row r="261" s="67" customFormat="1" hidden="1" outlineLevel="1" x14ac:dyDescent="0.2"/>
    <row r="262" s="67" customFormat="1" hidden="1" outlineLevel="1" x14ac:dyDescent="0.2"/>
    <row r="263" s="67" customFormat="1" hidden="1" outlineLevel="1" x14ac:dyDescent="0.2"/>
    <row r="264" s="67" customFormat="1" hidden="1" outlineLevel="1" x14ac:dyDescent="0.2"/>
    <row r="265" s="67" customFormat="1" hidden="1" outlineLevel="1" x14ac:dyDescent="0.2"/>
    <row r="266" s="67" customFormat="1" hidden="1" outlineLevel="1" x14ac:dyDescent="0.2"/>
    <row r="267" s="67" customFormat="1" hidden="1" outlineLevel="1" x14ac:dyDescent="0.2"/>
    <row r="268" s="67" customFormat="1" hidden="1" outlineLevel="1" x14ac:dyDescent="0.2"/>
    <row r="269" s="67" customFormat="1" hidden="1" outlineLevel="1" x14ac:dyDescent="0.2"/>
    <row r="270" s="67" customFormat="1" hidden="1" outlineLevel="1" x14ac:dyDescent="0.2"/>
    <row r="271" collapsed="1" x14ac:dyDescent="0.2"/>
  </sheetData>
  <sheetProtection selectLockedCells="1" selectUnlockedCells="1"/>
  <mergeCells count="1">
    <mergeCell ref="B9:M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5"/>
  <sheetViews>
    <sheetView showGridLines="0" workbookViewId="0">
      <selection activeCell="C38" sqref="C38"/>
    </sheetView>
  </sheetViews>
  <sheetFormatPr defaultRowHeight="12.75" x14ac:dyDescent="0.2"/>
  <cols>
    <col min="2" max="2" width="7.85546875" customWidth="1"/>
    <col min="3" max="3" width="11.140625" customWidth="1"/>
  </cols>
  <sheetData>
    <row r="1" spans="1:4" x14ac:dyDescent="0.2">
      <c r="A1" s="1" t="s">
        <v>0</v>
      </c>
    </row>
    <row r="2" spans="1:4" x14ac:dyDescent="0.2">
      <c r="A2" s="1" t="s">
        <v>119</v>
      </c>
    </row>
    <row r="5" spans="1:4" x14ac:dyDescent="0.2">
      <c r="B5" s="41" t="s">
        <v>84</v>
      </c>
      <c r="C5" s="41" t="s">
        <v>38</v>
      </c>
      <c r="D5" s="41" t="s">
        <v>39</v>
      </c>
    </row>
    <row r="6" spans="1:4" x14ac:dyDescent="0.2">
      <c r="B6" s="40"/>
      <c r="C6" s="40" t="s">
        <v>40</v>
      </c>
      <c r="D6" s="42">
        <v>244.74</v>
      </c>
    </row>
    <row r="7" spans="1:4" x14ac:dyDescent="0.2">
      <c r="B7" s="40"/>
      <c r="C7" s="40" t="s">
        <v>41</v>
      </c>
      <c r="D7" s="42">
        <v>191.09</v>
      </c>
    </row>
    <row r="8" spans="1:4" x14ac:dyDescent="0.2">
      <c r="B8" s="40"/>
      <c r="C8" s="40" t="s">
        <v>42</v>
      </c>
      <c r="D8" s="42">
        <v>269.73</v>
      </c>
    </row>
    <row r="9" spans="1:4" x14ac:dyDescent="0.2">
      <c r="B9" s="40"/>
      <c r="C9" s="40" t="s">
        <v>43</v>
      </c>
      <c r="D9" s="42">
        <v>304.8</v>
      </c>
    </row>
    <row r="10" spans="1:4" x14ac:dyDescent="0.2">
      <c r="B10" s="40"/>
      <c r="C10" s="40" t="s">
        <v>44</v>
      </c>
      <c r="D10" s="42">
        <v>346.27</v>
      </c>
    </row>
    <row r="11" spans="1:4" x14ac:dyDescent="0.2">
      <c r="B11" s="40"/>
      <c r="C11" s="40" t="s">
        <v>45</v>
      </c>
      <c r="D11" s="42">
        <v>313.58</v>
      </c>
    </row>
    <row r="12" spans="1:4" x14ac:dyDescent="0.2">
      <c r="B12" s="40"/>
      <c r="C12" s="40" t="s">
        <v>46</v>
      </c>
      <c r="D12" s="42">
        <v>176.05</v>
      </c>
    </row>
    <row r="13" spans="1:4" x14ac:dyDescent="0.2">
      <c r="B13" s="40"/>
      <c r="C13" s="40" t="s">
        <v>47</v>
      </c>
      <c r="D13" s="42">
        <v>183.22</v>
      </c>
    </row>
    <row r="14" spans="1:4" x14ac:dyDescent="0.2">
      <c r="B14" s="40"/>
      <c r="C14" s="40" t="s">
        <v>48</v>
      </c>
      <c r="D14" s="42">
        <v>332.14</v>
      </c>
    </row>
    <row r="15" spans="1:4" x14ac:dyDescent="0.2">
      <c r="B15" s="40"/>
      <c r="C15" s="40" t="s">
        <v>49</v>
      </c>
      <c r="D15" s="42">
        <v>156.85</v>
      </c>
    </row>
    <row r="16" spans="1:4" x14ac:dyDescent="0.2">
      <c r="B16" s="40"/>
      <c r="C16" s="40" t="s">
        <v>50</v>
      </c>
      <c r="D16" s="42">
        <v>174.85</v>
      </c>
    </row>
    <row r="17" spans="2:4" x14ac:dyDescent="0.2">
      <c r="B17" s="40"/>
      <c r="C17" s="40" t="s">
        <v>51</v>
      </c>
      <c r="D17" s="42">
        <v>291.88</v>
      </c>
    </row>
    <row r="18" spans="2:4" x14ac:dyDescent="0.2">
      <c r="B18" s="40"/>
      <c r="C18" s="40" t="s">
        <v>52</v>
      </c>
      <c r="D18" s="42">
        <v>153.12</v>
      </c>
    </row>
    <row r="19" spans="2:4" x14ac:dyDescent="0.2">
      <c r="B19" s="40"/>
      <c r="C19" s="40" t="s">
        <v>53</v>
      </c>
      <c r="D19" s="42">
        <v>203.17</v>
      </c>
    </row>
    <row r="20" spans="2:4" x14ac:dyDescent="0.2">
      <c r="B20" s="40"/>
      <c r="C20" s="40" t="s">
        <v>54</v>
      </c>
      <c r="D20" s="42">
        <v>305.26</v>
      </c>
    </row>
    <row r="21" spans="2:4" x14ac:dyDescent="0.2">
      <c r="B21" s="40"/>
      <c r="C21" s="40" t="s">
        <v>55</v>
      </c>
      <c r="D21" s="42">
        <v>289.05</v>
      </c>
    </row>
    <row r="22" spans="2:4" x14ac:dyDescent="0.2">
      <c r="B22" s="40"/>
      <c r="C22" s="40" t="s">
        <v>56</v>
      </c>
      <c r="D22" s="42">
        <v>205.87</v>
      </c>
    </row>
    <row r="23" spans="2:4" x14ac:dyDescent="0.2">
      <c r="B23" s="40"/>
      <c r="C23" s="40" t="s">
        <v>57</v>
      </c>
      <c r="D23" s="42">
        <v>272.55</v>
      </c>
    </row>
    <row r="24" spans="2:4" x14ac:dyDescent="0.2">
      <c r="B24" s="40"/>
      <c r="C24" s="40" t="s">
        <v>58</v>
      </c>
      <c r="D24" s="42">
        <v>339.29</v>
      </c>
    </row>
    <row r="25" spans="2:4" x14ac:dyDescent="0.2">
      <c r="B25" s="40"/>
      <c r="C25" s="40" t="s">
        <v>59</v>
      </c>
      <c r="D25" s="42">
        <v>332.65</v>
      </c>
    </row>
    <row r="26" spans="2:4" x14ac:dyDescent="0.2">
      <c r="B26" s="40"/>
      <c r="C26" s="40" t="s">
        <v>60</v>
      </c>
      <c r="D26" s="42">
        <v>195.32</v>
      </c>
    </row>
    <row r="27" spans="2:4" x14ac:dyDescent="0.2">
      <c r="B27" s="40"/>
      <c r="C27" s="40" t="s">
        <v>61</v>
      </c>
      <c r="D27" s="42">
        <v>337.26</v>
      </c>
    </row>
    <row r="28" spans="2:4" x14ac:dyDescent="0.2">
      <c r="B28" s="40"/>
      <c r="C28" s="40" t="s">
        <v>62</v>
      </c>
      <c r="D28" s="42">
        <v>344.12</v>
      </c>
    </row>
    <row r="29" spans="2:4" x14ac:dyDescent="0.2">
      <c r="B29" s="40"/>
      <c r="C29" s="40" t="s">
        <v>63</v>
      </c>
      <c r="D29" s="42">
        <v>177.91</v>
      </c>
    </row>
    <row r="30" spans="2:4" x14ac:dyDescent="0.2">
      <c r="B30" s="40"/>
      <c r="C30" s="40" t="s">
        <v>64</v>
      </c>
      <c r="D30" s="42">
        <v>313.31</v>
      </c>
    </row>
    <row r="31" spans="2:4" x14ac:dyDescent="0.2">
      <c r="B31" s="40"/>
      <c r="C31" s="40" t="s">
        <v>65</v>
      </c>
      <c r="D31" s="42">
        <v>181.54</v>
      </c>
    </row>
    <row r="32" spans="2:4" x14ac:dyDescent="0.2">
      <c r="B32" s="40"/>
      <c r="C32" s="40" t="s">
        <v>66</v>
      </c>
      <c r="D32" s="42">
        <v>173.77</v>
      </c>
    </row>
    <row r="33" spans="2:4" x14ac:dyDescent="0.2">
      <c r="B33" s="40"/>
      <c r="C33" s="40" t="s">
        <v>67</v>
      </c>
      <c r="D33" s="42">
        <v>240.2</v>
      </c>
    </row>
    <row r="34" spans="2:4" x14ac:dyDescent="0.2">
      <c r="B34" s="40"/>
      <c r="C34" s="40" t="s">
        <v>68</v>
      </c>
      <c r="D34" s="42">
        <v>307.24</v>
      </c>
    </row>
    <row r="35" spans="2:4" x14ac:dyDescent="0.2">
      <c r="B35" s="40"/>
      <c r="C35" s="40" t="s">
        <v>69</v>
      </c>
      <c r="D35" s="42">
        <v>282.31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showGridLines="0" workbookViewId="0">
      <selection activeCell="M7" sqref="M7"/>
    </sheetView>
  </sheetViews>
  <sheetFormatPr defaultRowHeight="12.75" x14ac:dyDescent="0.2"/>
  <cols>
    <col min="2" max="2" width="7.85546875" customWidth="1"/>
    <col min="3" max="3" width="9.140625" customWidth="1"/>
    <col min="4" max="4" width="11.42578125" customWidth="1"/>
    <col min="10" max="10" width="13.42578125" customWidth="1"/>
  </cols>
  <sheetData>
    <row r="1" spans="1:11" x14ac:dyDescent="0.2">
      <c r="A1" s="1" t="s">
        <v>1</v>
      </c>
    </row>
    <row r="2" spans="1:11" x14ac:dyDescent="0.2">
      <c r="A2" s="1" t="s">
        <v>116</v>
      </c>
    </row>
    <row r="3" spans="1:11" x14ac:dyDescent="0.2">
      <c r="A3" s="1"/>
    </row>
    <row r="4" spans="1:11" ht="13.5" thickBot="1" x14ac:dyDescent="0.25">
      <c r="C4" s="85" t="s">
        <v>115</v>
      </c>
      <c r="D4" s="86"/>
      <c r="E4" s="86"/>
      <c r="I4" s="85" t="s">
        <v>114</v>
      </c>
      <c r="J4" s="86"/>
      <c r="K4" s="86"/>
    </row>
    <row r="5" spans="1:11" ht="13.5" thickBot="1" x14ac:dyDescent="0.25">
      <c r="I5" s="43"/>
      <c r="J5" s="43"/>
      <c r="K5" s="43"/>
    </row>
    <row r="6" spans="1:11" x14ac:dyDescent="0.2">
      <c r="C6" s="7" t="s">
        <v>84</v>
      </c>
      <c r="D6" s="7" t="s">
        <v>38</v>
      </c>
      <c r="E6" s="7" t="s">
        <v>39</v>
      </c>
      <c r="I6" s="44" t="s">
        <v>84</v>
      </c>
      <c r="J6" s="45" t="s">
        <v>38</v>
      </c>
      <c r="K6" s="46" t="s">
        <v>39</v>
      </c>
    </row>
    <row r="7" spans="1:11" x14ac:dyDescent="0.2">
      <c r="C7" s="64" t="s">
        <v>85</v>
      </c>
      <c r="D7" s="7" t="s">
        <v>40</v>
      </c>
      <c r="E7" s="9">
        <v>244.74</v>
      </c>
      <c r="I7" s="71" t="s">
        <v>85</v>
      </c>
      <c r="J7" s="40" t="s">
        <v>40</v>
      </c>
      <c r="K7" s="47">
        <v>244.74</v>
      </c>
    </row>
    <row r="8" spans="1:11" x14ac:dyDescent="0.2">
      <c r="C8" s="64" t="s">
        <v>86</v>
      </c>
      <c r="D8" s="7" t="s">
        <v>41</v>
      </c>
      <c r="E8" s="9">
        <v>191.09</v>
      </c>
      <c r="I8" s="71" t="s">
        <v>86</v>
      </c>
      <c r="J8" s="40" t="s">
        <v>41</v>
      </c>
      <c r="K8" s="47">
        <v>191.09</v>
      </c>
    </row>
    <row r="9" spans="1:11" x14ac:dyDescent="0.2">
      <c r="C9" s="64" t="s">
        <v>87</v>
      </c>
      <c r="D9" s="7" t="s">
        <v>42</v>
      </c>
      <c r="E9" s="9">
        <v>269.73</v>
      </c>
      <c r="I9" s="71" t="s">
        <v>87</v>
      </c>
      <c r="J9" s="40" t="s">
        <v>42</v>
      </c>
      <c r="K9" s="47">
        <v>269.73</v>
      </c>
    </row>
    <row r="10" spans="1:11" x14ac:dyDescent="0.2">
      <c r="C10" s="64" t="s">
        <v>88</v>
      </c>
      <c r="D10" s="7" t="s">
        <v>43</v>
      </c>
      <c r="E10" s="9">
        <v>304.8</v>
      </c>
      <c r="I10" s="71" t="s">
        <v>88</v>
      </c>
      <c r="J10" s="40" t="s">
        <v>43</v>
      </c>
      <c r="K10" s="47">
        <v>304.8</v>
      </c>
    </row>
    <row r="11" spans="1:11" x14ac:dyDescent="0.2">
      <c r="C11" s="64" t="s">
        <v>89</v>
      </c>
      <c r="D11" s="7" t="s">
        <v>44</v>
      </c>
      <c r="E11" s="9">
        <v>346.27</v>
      </c>
      <c r="I11" s="71" t="s">
        <v>89</v>
      </c>
      <c r="J11" s="40" t="s">
        <v>44</v>
      </c>
      <c r="K11" s="47">
        <v>346.27</v>
      </c>
    </row>
    <row r="12" spans="1:11" x14ac:dyDescent="0.2">
      <c r="C12" s="64" t="s">
        <v>90</v>
      </c>
      <c r="D12" s="7" t="s">
        <v>45</v>
      </c>
      <c r="E12" s="9">
        <v>313.58</v>
      </c>
      <c r="I12" s="71" t="s">
        <v>90</v>
      </c>
      <c r="J12" s="40" t="s">
        <v>45</v>
      </c>
      <c r="K12" s="47">
        <v>313.58</v>
      </c>
    </row>
    <row r="13" spans="1:11" x14ac:dyDescent="0.2">
      <c r="C13" s="64" t="s">
        <v>91</v>
      </c>
      <c r="D13" s="7" t="s">
        <v>46</v>
      </c>
      <c r="E13" s="9">
        <v>176.05</v>
      </c>
      <c r="I13" s="71" t="s">
        <v>91</v>
      </c>
      <c r="J13" s="40" t="s">
        <v>46</v>
      </c>
      <c r="K13" s="47">
        <v>176.05</v>
      </c>
    </row>
    <row r="14" spans="1:11" x14ac:dyDescent="0.2">
      <c r="C14" s="64" t="s">
        <v>92</v>
      </c>
      <c r="D14" s="7" t="s">
        <v>47</v>
      </c>
      <c r="E14" s="9">
        <v>183.22</v>
      </c>
      <c r="I14" s="71" t="s">
        <v>92</v>
      </c>
      <c r="J14" s="40" t="s">
        <v>47</v>
      </c>
      <c r="K14" s="47">
        <v>183.22</v>
      </c>
    </row>
    <row r="15" spans="1:11" x14ac:dyDescent="0.2">
      <c r="C15" s="64" t="s">
        <v>93</v>
      </c>
      <c r="D15" s="7" t="s">
        <v>48</v>
      </c>
      <c r="E15" s="9">
        <v>332.14</v>
      </c>
      <c r="I15" s="71" t="s">
        <v>93</v>
      </c>
      <c r="J15" s="40" t="s">
        <v>48</v>
      </c>
      <c r="K15" s="47">
        <v>332.14</v>
      </c>
    </row>
    <row r="16" spans="1:11" x14ac:dyDescent="0.2">
      <c r="C16" s="64" t="s">
        <v>94</v>
      </c>
      <c r="D16" s="7" t="s">
        <v>49</v>
      </c>
      <c r="E16" s="9">
        <v>156.85</v>
      </c>
      <c r="I16" s="71" t="s">
        <v>94</v>
      </c>
      <c r="J16" s="40" t="s">
        <v>49</v>
      </c>
      <c r="K16" s="47">
        <v>156.85</v>
      </c>
    </row>
    <row r="17" spans="3:11" x14ac:dyDescent="0.2">
      <c r="C17" s="64" t="s">
        <v>95</v>
      </c>
      <c r="D17" s="7" t="s">
        <v>50</v>
      </c>
      <c r="E17" s="9">
        <v>174.85</v>
      </c>
      <c r="I17" s="71" t="s">
        <v>95</v>
      </c>
      <c r="J17" s="40" t="s">
        <v>50</v>
      </c>
      <c r="K17" s="47">
        <v>174.85</v>
      </c>
    </row>
    <row r="18" spans="3:11" x14ac:dyDescent="0.2">
      <c r="C18" s="64" t="s">
        <v>96</v>
      </c>
      <c r="D18" s="7" t="s">
        <v>51</v>
      </c>
      <c r="E18" s="9">
        <v>291.88</v>
      </c>
      <c r="I18" s="71" t="s">
        <v>96</v>
      </c>
      <c r="J18" s="40" t="s">
        <v>51</v>
      </c>
      <c r="K18" s="47">
        <v>291.88</v>
      </c>
    </row>
    <row r="19" spans="3:11" x14ac:dyDescent="0.2">
      <c r="C19" s="64" t="s">
        <v>97</v>
      </c>
      <c r="D19" s="7" t="s">
        <v>52</v>
      </c>
      <c r="E19" s="9">
        <v>153.12</v>
      </c>
      <c r="I19" s="71" t="s">
        <v>97</v>
      </c>
      <c r="J19" s="40" t="s">
        <v>52</v>
      </c>
      <c r="K19" s="47">
        <v>153.12</v>
      </c>
    </row>
    <row r="20" spans="3:11" x14ac:dyDescent="0.2">
      <c r="C20" s="64" t="s">
        <v>98</v>
      </c>
      <c r="D20" s="7" t="s">
        <v>53</v>
      </c>
      <c r="E20" s="9">
        <v>203.17</v>
      </c>
      <c r="I20" s="71" t="s">
        <v>98</v>
      </c>
      <c r="J20" s="40" t="s">
        <v>53</v>
      </c>
      <c r="K20" s="47">
        <v>203.17</v>
      </c>
    </row>
    <row r="21" spans="3:11" x14ac:dyDescent="0.2">
      <c r="C21" s="64" t="s">
        <v>99</v>
      </c>
      <c r="D21" s="7" t="s">
        <v>54</v>
      </c>
      <c r="E21" s="9">
        <v>305.26</v>
      </c>
      <c r="I21" s="71" t="s">
        <v>99</v>
      </c>
      <c r="J21" s="40" t="s">
        <v>54</v>
      </c>
      <c r="K21" s="47">
        <v>305.26</v>
      </c>
    </row>
    <row r="22" spans="3:11" x14ac:dyDescent="0.2">
      <c r="C22" s="64" t="s">
        <v>100</v>
      </c>
      <c r="D22" s="7" t="s">
        <v>55</v>
      </c>
      <c r="E22" s="9">
        <v>289.05</v>
      </c>
      <c r="I22" s="71" t="s">
        <v>100</v>
      </c>
      <c r="J22" s="40" t="s">
        <v>55</v>
      </c>
      <c r="K22" s="47">
        <v>289.05</v>
      </c>
    </row>
    <row r="23" spans="3:11" x14ac:dyDescent="0.2">
      <c r="C23" s="64" t="s">
        <v>101</v>
      </c>
      <c r="D23" s="7" t="s">
        <v>56</v>
      </c>
      <c r="E23" s="9">
        <v>205.87</v>
      </c>
      <c r="I23" s="71" t="s">
        <v>101</v>
      </c>
      <c r="J23" s="40" t="s">
        <v>56</v>
      </c>
      <c r="K23" s="47">
        <v>205.87</v>
      </c>
    </row>
    <row r="24" spans="3:11" x14ac:dyDescent="0.2">
      <c r="C24" s="64" t="s">
        <v>102</v>
      </c>
      <c r="D24" s="7" t="s">
        <v>57</v>
      </c>
      <c r="E24" s="9">
        <v>272.55</v>
      </c>
      <c r="I24" s="71" t="s">
        <v>102</v>
      </c>
      <c r="J24" s="40" t="s">
        <v>57</v>
      </c>
      <c r="K24" s="47">
        <v>272.55</v>
      </c>
    </row>
    <row r="25" spans="3:11" x14ac:dyDescent="0.2">
      <c r="C25" s="64" t="s">
        <v>103</v>
      </c>
      <c r="D25" s="7" t="s">
        <v>58</v>
      </c>
      <c r="E25" s="9">
        <v>339.29</v>
      </c>
      <c r="I25" s="71" t="s">
        <v>103</v>
      </c>
      <c r="J25" s="40" t="s">
        <v>58</v>
      </c>
      <c r="K25" s="47">
        <v>339.29</v>
      </c>
    </row>
    <row r="26" spans="3:11" x14ac:dyDescent="0.2">
      <c r="C26" s="64" t="s">
        <v>104</v>
      </c>
      <c r="D26" s="7" t="s">
        <v>59</v>
      </c>
      <c r="E26" s="9">
        <v>332.65</v>
      </c>
      <c r="I26" s="71" t="s">
        <v>104</v>
      </c>
      <c r="J26" s="40" t="s">
        <v>59</v>
      </c>
      <c r="K26" s="47">
        <v>332.65</v>
      </c>
    </row>
    <row r="27" spans="3:11" x14ac:dyDescent="0.2">
      <c r="C27" s="64" t="s">
        <v>105</v>
      </c>
      <c r="D27" s="7" t="s">
        <v>60</v>
      </c>
      <c r="E27" s="9">
        <v>195.32</v>
      </c>
      <c r="I27" s="71" t="s">
        <v>105</v>
      </c>
      <c r="J27" s="40" t="s">
        <v>60</v>
      </c>
      <c r="K27" s="47">
        <v>195.32</v>
      </c>
    </row>
    <row r="28" spans="3:11" x14ac:dyDescent="0.2">
      <c r="C28" s="64" t="s">
        <v>106</v>
      </c>
      <c r="D28" s="7" t="s">
        <v>61</v>
      </c>
      <c r="E28" s="9">
        <v>337.26</v>
      </c>
      <c r="I28" s="71" t="s">
        <v>106</v>
      </c>
      <c r="J28" s="40" t="s">
        <v>61</v>
      </c>
      <c r="K28" s="47">
        <v>337.26</v>
      </c>
    </row>
    <row r="29" spans="3:11" x14ac:dyDescent="0.2">
      <c r="C29" s="64" t="s">
        <v>107</v>
      </c>
      <c r="D29" s="7" t="s">
        <v>62</v>
      </c>
      <c r="E29" s="9">
        <v>344.12</v>
      </c>
      <c r="I29" s="71" t="s">
        <v>107</v>
      </c>
      <c r="J29" s="40" t="s">
        <v>62</v>
      </c>
      <c r="K29" s="47">
        <v>344.12</v>
      </c>
    </row>
    <row r="30" spans="3:11" x14ac:dyDescent="0.2">
      <c r="C30" s="64" t="s">
        <v>108</v>
      </c>
      <c r="D30" s="7" t="s">
        <v>63</v>
      </c>
      <c r="E30" s="9">
        <v>177.91</v>
      </c>
      <c r="I30" s="71" t="s">
        <v>108</v>
      </c>
      <c r="J30" s="40" t="s">
        <v>63</v>
      </c>
      <c r="K30" s="47">
        <v>177.91</v>
      </c>
    </row>
    <row r="31" spans="3:11" x14ac:dyDescent="0.2">
      <c r="C31" s="64" t="s">
        <v>109</v>
      </c>
      <c r="D31" s="7" t="s">
        <v>64</v>
      </c>
      <c r="E31" s="9">
        <v>313.31</v>
      </c>
      <c r="I31" s="71" t="s">
        <v>109</v>
      </c>
      <c r="J31" s="40" t="s">
        <v>64</v>
      </c>
      <c r="K31" s="47">
        <v>313.31</v>
      </c>
    </row>
    <row r="32" spans="3:11" x14ac:dyDescent="0.2">
      <c r="C32" s="64" t="s">
        <v>195</v>
      </c>
      <c r="D32" s="7" t="s">
        <v>65</v>
      </c>
      <c r="E32" s="9">
        <v>181.54</v>
      </c>
      <c r="I32" s="71" t="s">
        <v>195</v>
      </c>
      <c r="J32" s="40" t="s">
        <v>65</v>
      </c>
      <c r="K32" s="47">
        <v>181.54</v>
      </c>
    </row>
    <row r="33" spans="3:11" x14ac:dyDescent="0.2">
      <c r="C33" s="64" t="s">
        <v>196</v>
      </c>
      <c r="D33" s="7" t="s">
        <v>66</v>
      </c>
      <c r="E33" s="9">
        <v>173.77</v>
      </c>
      <c r="I33" s="71" t="s">
        <v>196</v>
      </c>
      <c r="J33" s="40" t="s">
        <v>66</v>
      </c>
      <c r="K33" s="47">
        <v>173.77</v>
      </c>
    </row>
    <row r="34" spans="3:11" x14ac:dyDescent="0.2">
      <c r="C34" s="64" t="s">
        <v>197</v>
      </c>
      <c r="D34" s="7" t="s">
        <v>67</v>
      </c>
      <c r="E34" s="9">
        <v>240.2</v>
      </c>
      <c r="I34" s="71" t="s">
        <v>197</v>
      </c>
      <c r="J34" s="40" t="s">
        <v>67</v>
      </c>
      <c r="K34" s="47">
        <v>240.2</v>
      </c>
    </row>
    <row r="35" spans="3:11" x14ac:dyDescent="0.2">
      <c r="C35" s="64" t="s">
        <v>198</v>
      </c>
      <c r="D35" s="7" t="s">
        <v>68</v>
      </c>
      <c r="E35" s="9">
        <v>307.24</v>
      </c>
      <c r="I35" s="71" t="s">
        <v>198</v>
      </c>
      <c r="J35" s="40" t="s">
        <v>68</v>
      </c>
      <c r="K35" s="47">
        <v>307.24</v>
      </c>
    </row>
    <row r="36" spans="3:11" ht="13.5" thickBot="1" x14ac:dyDescent="0.25">
      <c r="C36" s="64" t="s">
        <v>199</v>
      </c>
      <c r="D36" s="7" t="s">
        <v>69</v>
      </c>
      <c r="E36" s="9">
        <v>282.31</v>
      </c>
      <c r="I36" s="72" t="s">
        <v>199</v>
      </c>
      <c r="J36" s="48" t="s">
        <v>69</v>
      </c>
      <c r="K36" s="49">
        <v>282.31</v>
      </c>
    </row>
  </sheetData>
  <mergeCells count="2">
    <mergeCell ref="C4:E4"/>
    <mergeCell ref="I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5"/>
  <sheetViews>
    <sheetView workbookViewId="0">
      <selection activeCell="D25" sqref="D25"/>
    </sheetView>
  </sheetViews>
  <sheetFormatPr defaultRowHeight="12.75" x14ac:dyDescent="0.2"/>
  <sheetData>
    <row r="1" spans="1:3" x14ac:dyDescent="0.2">
      <c r="A1" s="1" t="s">
        <v>2</v>
      </c>
    </row>
    <row r="2" spans="1:3" x14ac:dyDescent="0.2">
      <c r="A2" s="1" t="s">
        <v>117</v>
      </c>
    </row>
    <row r="5" spans="1:3" x14ac:dyDescent="0.2">
      <c r="C5" s="6" t="s">
        <v>118</v>
      </c>
    </row>
    <row r="6" spans="1:3" x14ac:dyDescent="0.2">
      <c r="C6" s="4">
        <v>17</v>
      </c>
    </row>
    <row r="7" spans="1:3" x14ac:dyDescent="0.2">
      <c r="C7" s="4">
        <v>63</v>
      </c>
    </row>
    <row r="8" spans="1:3" x14ac:dyDescent="0.2">
      <c r="C8" s="4">
        <v>62</v>
      </c>
    </row>
    <row r="9" spans="1:3" x14ac:dyDescent="0.2">
      <c r="C9" s="4">
        <v>43</v>
      </c>
    </row>
    <row r="10" spans="1:3" x14ac:dyDescent="0.2">
      <c r="C10" s="4">
        <v>86</v>
      </c>
    </row>
    <row r="11" spans="1:3" x14ac:dyDescent="0.2">
      <c r="C11" s="4">
        <v>99</v>
      </c>
    </row>
    <row r="12" spans="1:3" x14ac:dyDescent="0.2">
      <c r="C12" s="4">
        <v>33</v>
      </c>
    </row>
    <row r="13" spans="1:3" x14ac:dyDescent="0.2">
      <c r="C13" s="4">
        <v>77</v>
      </c>
    </row>
    <row r="14" spans="1:3" x14ac:dyDescent="0.2">
      <c r="C14" s="4">
        <v>76</v>
      </c>
    </row>
    <row r="15" spans="1:3" x14ac:dyDescent="0.2">
      <c r="C15" s="4">
        <v>71</v>
      </c>
    </row>
    <row r="16" spans="1:3" x14ac:dyDescent="0.2">
      <c r="C16" s="4">
        <v>61</v>
      </c>
    </row>
    <row r="17" spans="2:3" x14ac:dyDescent="0.2">
      <c r="C17" s="4">
        <v>26</v>
      </c>
    </row>
    <row r="18" spans="2:3" x14ac:dyDescent="0.2">
      <c r="C18" s="4">
        <v>61</v>
      </c>
    </row>
    <row r="19" spans="2:3" x14ac:dyDescent="0.2">
      <c r="C19" s="4">
        <v>98</v>
      </c>
    </row>
    <row r="20" spans="2:3" x14ac:dyDescent="0.2">
      <c r="C20" s="4">
        <v>69</v>
      </c>
    </row>
    <row r="21" spans="2:3" x14ac:dyDescent="0.2">
      <c r="C21" s="4">
        <v>41</v>
      </c>
    </row>
    <row r="22" spans="2:3" x14ac:dyDescent="0.2">
      <c r="C22" s="4">
        <v>51</v>
      </c>
    </row>
    <row r="23" spans="2:3" x14ac:dyDescent="0.2">
      <c r="C23" s="4">
        <v>88</v>
      </c>
    </row>
    <row r="24" spans="2:3" x14ac:dyDescent="0.2">
      <c r="C24" s="4">
        <v>19</v>
      </c>
    </row>
    <row r="25" spans="2:3" x14ac:dyDescent="0.2">
      <c r="B25" s="1" t="s">
        <v>79</v>
      </c>
      <c r="C25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workbookViewId="0">
      <selection activeCell="B2" sqref="B2"/>
    </sheetView>
  </sheetViews>
  <sheetFormatPr defaultRowHeight="12.75" x14ac:dyDescent="0.2"/>
  <cols>
    <col min="3" max="3" width="22.42578125" customWidth="1"/>
    <col min="4" max="4" width="46.28515625" customWidth="1"/>
  </cols>
  <sheetData>
    <row r="2" spans="2:4" ht="40.15" customHeight="1" x14ac:dyDescent="0.2">
      <c r="B2" t="s">
        <v>37</v>
      </c>
    </row>
    <row r="3" spans="2:4" ht="40.15" customHeight="1" x14ac:dyDescent="0.2">
      <c r="B3" s="4" t="s">
        <v>19</v>
      </c>
      <c r="C3" s="4" t="s">
        <v>18</v>
      </c>
      <c r="D3" s="4" t="s">
        <v>20</v>
      </c>
    </row>
    <row r="4" spans="2:4" ht="40.15" customHeight="1" x14ac:dyDescent="0.2">
      <c r="B4" s="3">
        <v>1</v>
      </c>
      <c r="C4" s="2" t="s">
        <v>21</v>
      </c>
    </row>
    <row r="5" spans="2:4" ht="40.15" customHeight="1" x14ac:dyDescent="0.2">
      <c r="B5" s="3">
        <v>2</v>
      </c>
      <c r="C5" s="2" t="s">
        <v>22</v>
      </c>
    </row>
    <row r="6" spans="2:4" ht="40.15" customHeight="1" x14ac:dyDescent="0.2">
      <c r="B6" s="3">
        <v>3</v>
      </c>
      <c r="C6" s="2" t="s">
        <v>23</v>
      </c>
    </row>
    <row r="7" spans="2:4" ht="40.15" customHeight="1" x14ac:dyDescent="0.2">
      <c r="B7" s="3">
        <v>4</v>
      </c>
      <c r="C7" s="2" t="s">
        <v>24</v>
      </c>
    </row>
    <row r="8" spans="2:4" ht="40.15" customHeight="1" x14ac:dyDescent="0.2">
      <c r="B8" s="3">
        <v>5</v>
      </c>
      <c r="C8" s="2" t="s">
        <v>25</v>
      </c>
    </row>
    <row r="9" spans="2:4" ht="40.15" customHeight="1" x14ac:dyDescent="0.2">
      <c r="B9" s="3">
        <v>6</v>
      </c>
      <c r="C9" s="2" t="s">
        <v>26</v>
      </c>
    </row>
    <row r="10" spans="2:4" ht="40.15" customHeight="1" x14ac:dyDescent="0.2">
      <c r="B10" s="3">
        <v>7</v>
      </c>
      <c r="C10" s="2" t="s">
        <v>27</v>
      </c>
    </row>
    <row r="11" spans="2:4" ht="40.15" customHeight="1" x14ac:dyDescent="0.2">
      <c r="B11" s="3">
        <v>8</v>
      </c>
      <c r="C11" s="2" t="s">
        <v>28</v>
      </c>
    </row>
    <row r="12" spans="2:4" ht="40.15" customHeight="1" x14ac:dyDescent="0.2">
      <c r="B12" s="3">
        <v>9</v>
      </c>
      <c r="C12" s="2" t="s">
        <v>29</v>
      </c>
    </row>
    <row r="13" spans="2:4" ht="40.15" customHeight="1" x14ac:dyDescent="0.2">
      <c r="B13" s="3">
        <v>10</v>
      </c>
      <c r="C13" s="2" t="s">
        <v>30</v>
      </c>
    </row>
    <row r="14" spans="2:4" ht="40.15" customHeight="1" x14ac:dyDescent="0.2">
      <c r="B14" s="3">
        <v>11</v>
      </c>
      <c r="C14" s="2" t="s">
        <v>31</v>
      </c>
    </row>
    <row r="15" spans="2:4" ht="40.15" customHeight="1" x14ac:dyDescent="0.2">
      <c r="B15" s="3">
        <v>12</v>
      </c>
      <c r="C15" s="2" t="s">
        <v>32</v>
      </c>
    </row>
    <row r="16" spans="2:4" ht="40.15" customHeight="1" x14ac:dyDescent="0.2">
      <c r="B16" s="3">
        <v>13</v>
      </c>
      <c r="C16" s="2" t="s">
        <v>33</v>
      </c>
    </row>
    <row r="17" spans="2:3" ht="40.15" customHeight="1" x14ac:dyDescent="0.2">
      <c r="B17" s="3">
        <v>14</v>
      </c>
      <c r="C17" s="2" t="s">
        <v>34</v>
      </c>
    </row>
    <row r="18" spans="2:3" ht="40.15" customHeight="1" x14ac:dyDescent="0.2">
      <c r="B18" s="3">
        <v>15</v>
      </c>
      <c r="C18" s="2" t="s">
        <v>35</v>
      </c>
    </row>
    <row r="19" spans="2:3" ht="40.15" customHeight="1" x14ac:dyDescent="0.2">
      <c r="B19" s="3">
        <v>16</v>
      </c>
      <c r="C19" s="2" t="s">
        <v>36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showGridLines="0" workbookViewId="0">
      <selection activeCell="D4" sqref="D4"/>
    </sheetView>
  </sheetViews>
  <sheetFormatPr defaultRowHeight="12.75" x14ac:dyDescent="0.2"/>
  <cols>
    <col min="2" max="2" width="12.85546875" customWidth="1"/>
    <col min="3" max="3" width="11.140625" customWidth="1"/>
    <col min="8" max="9" width="11.42578125" style="7" customWidth="1"/>
  </cols>
  <sheetData>
    <row r="1" spans="1:3" x14ac:dyDescent="0.2">
      <c r="A1" s="1" t="s">
        <v>120</v>
      </c>
    </row>
    <row r="2" spans="1:3" x14ac:dyDescent="0.2">
      <c r="A2" s="1" t="s">
        <v>121</v>
      </c>
    </row>
    <row r="4" spans="1:3" x14ac:dyDescent="0.2">
      <c r="B4" s="41" t="s">
        <v>38</v>
      </c>
      <c r="C4" s="41" t="s">
        <v>39</v>
      </c>
    </row>
    <row r="5" spans="1:3" x14ac:dyDescent="0.2">
      <c r="B5" s="40" t="s">
        <v>40</v>
      </c>
      <c r="C5" s="50">
        <v>244.74</v>
      </c>
    </row>
    <row r="6" spans="1:3" x14ac:dyDescent="0.2">
      <c r="B6" s="40" t="s">
        <v>41</v>
      </c>
      <c r="C6" s="50">
        <v>191.09</v>
      </c>
    </row>
    <row r="7" spans="1:3" x14ac:dyDescent="0.2">
      <c r="B7" s="40" t="s">
        <v>42</v>
      </c>
      <c r="C7" s="50">
        <v>269.73</v>
      </c>
    </row>
    <row r="8" spans="1:3" x14ac:dyDescent="0.2">
      <c r="B8" s="40" t="s">
        <v>43</v>
      </c>
      <c r="C8" s="50">
        <v>304.8</v>
      </c>
    </row>
    <row r="9" spans="1:3" x14ac:dyDescent="0.2">
      <c r="B9" s="40" t="s">
        <v>44</v>
      </c>
      <c r="C9" s="50">
        <v>346.27</v>
      </c>
    </row>
    <row r="10" spans="1:3" x14ac:dyDescent="0.2">
      <c r="B10" s="40" t="s">
        <v>45</v>
      </c>
      <c r="C10" s="50">
        <v>313.58</v>
      </c>
    </row>
    <row r="11" spans="1:3" x14ac:dyDescent="0.2">
      <c r="B11" s="40" t="s">
        <v>46</v>
      </c>
      <c r="C11" s="50">
        <v>176.05</v>
      </c>
    </row>
    <row r="12" spans="1:3" x14ac:dyDescent="0.2">
      <c r="B12" s="40" t="s">
        <v>47</v>
      </c>
      <c r="C12" s="50">
        <v>183.22</v>
      </c>
    </row>
    <row r="13" spans="1:3" x14ac:dyDescent="0.2">
      <c r="B13" s="40" t="s">
        <v>48</v>
      </c>
      <c r="C13" s="50">
        <v>332.14</v>
      </c>
    </row>
    <row r="14" spans="1:3" x14ac:dyDescent="0.2">
      <c r="B14" s="40" t="s">
        <v>49</v>
      </c>
      <c r="C14" s="50">
        <v>156.85</v>
      </c>
    </row>
    <row r="15" spans="1:3" x14ac:dyDescent="0.2">
      <c r="B15" s="40" t="s">
        <v>50</v>
      </c>
      <c r="C15" s="50">
        <v>174.85</v>
      </c>
    </row>
    <row r="16" spans="1:3" x14ac:dyDescent="0.2">
      <c r="B16" s="40" t="s">
        <v>51</v>
      </c>
      <c r="C16" s="50">
        <v>291.88</v>
      </c>
    </row>
    <row r="17" spans="2:3" x14ac:dyDescent="0.2">
      <c r="B17" s="40" t="s">
        <v>52</v>
      </c>
      <c r="C17" s="50">
        <v>153.12</v>
      </c>
    </row>
    <row r="18" spans="2:3" x14ac:dyDescent="0.2">
      <c r="B18" s="40" t="s">
        <v>53</v>
      </c>
      <c r="C18" s="50">
        <v>203.17</v>
      </c>
    </row>
    <row r="19" spans="2:3" x14ac:dyDescent="0.2">
      <c r="B19" s="40" t="s">
        <v>54</v>
      </c>
      <c r="C19" s="50">
        <v>305.26</v>
      </c>
    </row>
    <row r="20" spans="2:3" x14ac:dyDescent="0.2">
      <c r="B20" s="40" t="s">
        <v>55</v>
      </c>
      <c r="C20" s="50">
        <v>289.05</v>
      </c>
    </row>
    <row r="21" spans="2:3" x14ac:dyDescent="0.2">
      <c r="B21" s="40" t="s">
        <v>56</v>
      </c>
      <c r="C21" s="50">
        <v>205.87</v>
      </c>
    </row>
    <row r="22" spans="2:3" x14ac:dyDescent="0.2">
      <c r="B22" s="40" t="s">
        <v>57</v>
      </c>
      <c r="C22" s="50">
        <v>272.55</v>
      </c>
    </row>
    <row r="23" spans="2:3" x14ac:dyDescent="0.2">
      <c r="B23" s="40" t="s">
        <v>58</v>
      </c>
      <c r="C23" s="50">
        <v>339.29</v>
      </c>
    </row>
    <row r="24" spans="2:3" x14ac:dyDescent="0.2">
      <c r="B24" s="40" t="s">
        <v>59</v>
      </c>
      <c r="C24" s="50">
        <v>332.65</v>
      </c>
    </row>
    <row r="25" spans="2:3" x14ac:dyDescent="0.2">
      <c r="B25" s="40" t="s">
        <v>60</v>
      </c>
      <c r="C25" s="50">
        <v>195.32</v>
      </c>
    </row>
    <row r="26" spans="2:3" x14ac:dyDescent="0.2">
      <c r="B26" s="40" t="s">
        <v>61</v>
      </c>
      <c r="C26" s="50">
        <v>337.26</v>
      </c>
    </row>
    <row r="27" spans="2:3" x14ac:dyDescent="0.2">
      <c r="B27" s="40" t="s">
        <v>62</v>
      </c>
      <c r="C27" s="50">
        <v>344.12</v>
      </c>
    </row>
    <row r="28" spans="2:3" x14ac:dyDescent="0.2">
      <c r="B28" s="40" t="s">
        <v>63</v>
      </c>
      <c r="C28" s="50">
        <v>177.91</v>
      </c>
    </row>
    <row r="29" spans="2:3" x14ac:dyDescent="0.2">
      <c r="B29" s="40" t="s">
        <v>64</v>
      </c>
      <c r="C29" s="50">
        <v>313.31</v>
      </c>
    </row>
    <row r="30" spans="2:3" x14ac:dyDescent="0.2">
      <c r="B30" s="40" t="s">
        <v>65</v>
      </c>
      <c r="C30" s="50">
        <v>181.54</v>
      </c>
    </row>
    <row r="31" spans="2:3" x14ac:dyDescent="0.2">
      <c r="B31" s="40" t="s">
        <v>66</v>
      </c>
      <c r="C31" s="50">
        <v>173.77</v>
      </c>
    </row>
    <row r="32" spans="2:3" x14ac:dyDescent="0.2">
      <c r="B32" s="40" t="s">
        <v>67</v>
      </c>
      <c r="C32" s="50">
        <v>240.2</v>
      </c>
    </row>
    <row r="33" spans="2:3" x14ac:dyDescent="0.2">
      <c r="B33" s="40" t="s">
        <v>68</v>
      </c>
      <c r="C33" s="50">
        <v>307.24</v>
      </c>
    </row>
    <row r="34" spans="2:3" x14ac:dyDescent="0.2">
      <c r="B34" s="40" t="s">
        <v>69</v>
      </c>
      <c r="C34" s="50">
        <v>282.31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showGridLines="0" workbookViewId="0">
      <selection activeCell="H11" sqref="H11"/>
    </sheetView>
  </sheetViews>
  <sheetFormatPr defaultRowHeight="12.75" x14ac:dyDescent="0.2"/>
  <cols>
    <col min="2" max="2" width="12.85546875" customWidth="1"/>
    <col min="3" max="3" width="11.140625" customWidth="1"/>
    <col min="7" max="7" width="11" customWidth="1"/>
    <col min="8" max="8" width="10.5703125" customWidth="1"/>
  </cols>
  <sheetData>
    <row r="1" spans="1:8" x14ac:dyDescent="0.2">
      <c r="A1" s="1" t="s">
        <v>3</v>
      </c>
    </row>
    <row r="2" spans="1:8" x14ac:dyDescent="0.2">
      <c r="A2" s="1" t="s">
        <v>155</v>
      </c>
    </row>
    <row r="4" spans="1:8" x14ac:dyDescent="0.2">
      <c r="B4" s="8" t="s">
        <v>38</v>
      </c>
      <c r="C4" s="8" t="s">
        <v>80</v>
      </c>
    </row>
    <row r="5" spans="1:8" x14ac:dyDescent="0.2">
      <c r="B5" s="4" t="s">
        <v>40</v>
      </c>
      <c r="C5" s="5">
        <v>243</v>
      </c>
    </row>
    <row r="6" spans="1:8" x14ac:dyDescent="0.2">
      <c r="B6" s="4" t="s">
        <v>41</v>
      </c>
      <c r="C6" s="5">
        <v>133</v>
      </c>
    </row>
    <row r="7" spans="1:8" x14ac:dyDescent="0.2">
      <c r="B7" s="4" t="s">
        <v>42</v>
      </c>
      <c r="C7" s="5">
        <v>234</v>
      </c>
    </row>
    <row r="8" spans="1:8" x14ac:dyDescent="0.2">
      <c r="B8" s="4" t="s">
        <v>43</v>
      </c>
      <c r="C8" s="5">
        <v>199</v>
      </c>
    </row>
    <row r="9" spans="1:8" x14ac:dyDescent="0.2">
      <c r="B9" s="4" t="s">
        <v>44</v>
      </c>
      <c r="C9" s="5">
        <v>172</v>
      </c>
    </row>
    <row r="10" spans="1:8" x14ac:dyDescent="0.2">
      <c r="B10" s="4" t="s">
        <v>45</v>
      </c>
      <c r="C10" s="5">
        <v>258</v>
      </c>
    </row>
    <row r="11" spans="1:8" x14ac:dyDescent="0.2">
      <c r="B11" s="4" t="s">
        <v>46</v>
      </c>
      <c r="C11" s="5">
        <v>162</v>
      </c>
      <c r="G11" s="61" t="s">
        <v>72</v>
      </c>
      <c r="H11" s="62"/>
    </row>
    <row r="12" spans="1:8" x14ac:dyDescent="0.2">
      <c r="B12" s="4" t="s">
        <v>47</v>
      </c>
      <c r="C12" s="5">
        <v>281</v>
      </c>
    </row>
    <row r="13" spans="1:8" x14ac:dyDescent="0.2">
      <c r="B13" s="4" t="s">
        <v>48</v>
      </c>
      <c r="C13" s="5">
        <v>195</v>
      </c>
    </row>
    <row r="14" spans="1:8" x14ac:dyDescent="0.2">
      <c r="B14" s="4" t="s">
        <v>49</v>
      </c>
      <c r="C14" s="5">
        <v>218</v>
      </c>
    </row>
    <row r="15" spans="1:8" x14ac:dyDescent="0.2">
      <c r="B15" s="4" t="s">
        <v>50</v>
      </c>
      <c r="C15" s="5">
        <v>188</v>
      </c>
    </row>
    <row r="16" spans="1:8" x14ac:dyDescent="0.2">
      <c r="B16" s="4" t="s">
        <v>51</v>
      </c>
      <c r="C16" s="5">
        <v>188</v>
      </c>
    </row>
    <row r="17" spans="2:3" x14ac:dyDescent="0.2">
      <c r="B17" s="4" t="s">
        <v>52</v>
      </c>
      <c r="C17" s="5">
        <v>219</v>
      </c>
    </row>
    <row r="18" spans="2:3" x14ac:dyDescent="0.2">
      <c r="B18" s="4" t="s">
        <v>53</v>
      </c>
      <c r="C18" s="5">
        <v>244</v>
      </c>
    </row>
    <row r="19" spans="2:3" x14ac:dyDescent="0.2">
      <c r="B19" s="4" t="s">
        <v>54</v>
      </c>
      <c r="C19" s="5">
        <v>134</v>
      </c>
    </row>
    <row r="20" spans="2:3" x14ac:dyDescent="0.2">
      <c r="B20" s="4" t="s">
        <v>55</v>
      </c>
      <c r="C20" s="5">
        <v>278</v>
      </c>
    </row>
    <row r="21" spans="2:3" x14ac:dyDescent="0.2">
      <c r="B21" s="4" t="s">
        <v>56</v>
      </c>
      <c r="C21" s="5">
        <v>131</v>
      </c>
    </row>
    <row r="22" spans="2:3" x14ac:dyDescent="0.2">
      <c r="B22" s="4" t="s">
        <v>57</v>
      </c>
      <c r="C22" s="5">
        <v>156</v>
      </c>
    </row>
    <row r="23" spans="2:3" x14ac:dyDescent="0.2">
      <c r="B23" s="4" t="s">
        <v>58</v>
      </c>
      <c r="C23" s="5">
        <v>194</v>
      </c>
    </row>
    <row r="24" spans="2:3" x14ac:dyDescent="0.2">
      <c r="B24" s="4" t="s">
        <v>59</v>
      </c>
      <c r="C24" s="5">
        <v>167</v>
      </c>
    </row>
    <row r="25" spans="2:3" x14ac:dyDescent="0.2">
      <c r="B25" s="4" t="s">
        <v>60</v>
      </c>
      <c r="C25" s="5">
        <v>211</v>
      </c>
    </row>
    <row r="26" spans="2:3" x14ac:dyDescent="0.2">
      <c r="B26" s="4" t="s">
        <v>61</v>
      </c>
      <c r="C26" s="5">
        <v>121</v>
      </c>
    </row>
    <row r="27" spans="2:3" x14ac:dyDescent="0.2">
      <c r="B27" s="4" t="s">
        <v>62</v>
      </c>
      <c r="C27" s="5">
        <v>225</v>
      </c>
    </row>
    <row r="28" spans="2:3" x14ac:dyDescent="0.2">
      <c r="B28" s="4" t="s">
        <v>63</v>
      </c>
      <c r="C28" s="5">
        <v>246</v>
      </c>
    </row>
    <row r="29" spans="2:3" x14ac:dyDescent="0.2">
      <c r="B29" s="4" t="s">
        <v>64</v>
      </c>
      <c r="C29" s="5">
        <v>225</v>
      </c>
    </row>
    <row r="30" spans="2:3" x14ac:dyDescent="0.2">
      <c r="B30" s="4" t="s">
        <v>65</v>
      </c>
      <c r="C30" s="5">
        <v>112</v>
      </c>
    </row>
    <row r="31" spans="2:3" x14ac:dyDescent="0.2">
      <c r="B31" s="4" t="s">
        <v>66</v>
      </c>
      <c r="C31" s="5">
        <v>170</v>
      </c>
    </row>
    <row r="32" spans="2:3" x14ac:dyDescent="0.2">
      <c r="B32" s="4" t="s">
        <v>67</v>
      </c>
      <c r="C32" s="5">
        <v>276</v>
      </c>
    </row>
    <row r="33" spans="2:3" x14ac:dyDescent="0.2">
      <c r="B33" s="4" t="s">
        <v>68</v>
      </c>
      <c r="C33" s="5">
        <v>275</v>
      </c>
    </row>
    <row r="34" spans="2:3" x14ac:dyDescent="0.2">
      <c r="B34" s="4" t="s">
        <v>69</v>
      </c>
      <c r="C34" s="5">
        <v>241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showGridLines="0" zoomScaleNormal="100" workbookViewId="0">
      <selection activeCell="F16" sqref="F16"/>
    </sheetView>
  </sheetViews>
  <sheetFormatPr defaultRowHeight="12.75" x14ac:dyDescent="0.2"/>
  <cols>
    <col min="2" max="2" width="10.28515625" customWidth="1"/>
    <col min="3" max="3" width="12" customWidth="1"/>
    <col min="5" max="5" width="12.28515625" customWidth="1"/>
    <col min="6" max="6" width="13" customWidth="1"/>
  </cols>
  <sheetData>
    <row r="1" spans="1:13" x14ac:dyDescent="0.2">
      <c r="A1" s="1" t="s">
        <v>4</v>
      </c>
    </row>
    <row r="2" spans="1:13" x14ac:dyDescent="0.2">
      <c r="A2" s="1" t="s">
        <v>148</v>
      </c>
    </row>
    <row r="4" spans="1:13" x14ac:dyDescent="0.2">
      <c r="D4" s="87" t="s">
        <v>149</v>
      </c>
      <c r="E4" s="88"/>
      <c r="F4" s="88"/>
      <c r="G4" s="88"/>
      <c r="J4" s="87" t="s">
        <v>150</v>
      </c>
      <c r="K4" s="87"/>
      <c r="L4" s="87"/>
      <c r="M4" s="57"/>
    </row>
    <row r="6" spans="1:13" x14ac:dyDescent="0.2">
      <c r="D6" s="51" t="s">
        <v>122</v>
      </c>
      <c r="E6" s="54" t="s">
        <v>70</v>
      </c>
      <c r="F6" s="12" t="s">
        <v>71</v>
      </c>
      <c r="G6" s="13" t="s">
        <v>72</v>
      </c>
      <c r="J6" s="41" t="s">
        <v>84</v>
      </c>
      <c r="K6" s="58" t="s">
        <v>38</v>
      </c>
      <c r="L6" s="58" t="s">
        <v>39</v>
      </c>
    </row>
    <row r="7" spans="1:13" x14ac:dyDescent="0.2">
      <c r="D7" s="52">
        <v>2017</v>
      </c>
      <c r="E7" s="55" t="s">
        <v>6</v>
      </c>
      <c r="F7" s="10">
        <v>451</v>
      </c>
      <c r="G7" s="14">
        <f t="shared" ref="G7:G18" si="0">AVERAGE($F$7:$F$18)</f>
        <v>498.83333333333331</v>
      </c>
      <c r="J7" s="40" t="s">
        <v>85</v>
      </c>
      <c r="K7" s="40" t="s">
        <v>123</v>
      </c>
      <c r="L7" s="42">
        <v>16.899999999999999</v>
      </c>
    </row>
    <row r="8" spans="1:13" x14ac:dyDescent="0.2">
      <c r="D8" s="52">
        <v>2017</v>
      </c>
      <c r="E8" s="55" t="s">
        <v>7</v>
      </c>
      <c r="F8" s="10">
        <v>843</v>
      </c>
      <c r="G8" s="14">
        <f t="shared" si="0"/>
        <v>498.83333333333331</v>
      </c>
      <c r="J8" s="40" t="s">
        <v>86</v>
      </c>
      <c r="K8" s="40" t="s">
        <v>124</v>
      </c>
      <c r="L8" s="42">
        <v>29.9</v>
      </c>
    </row>
    <row r="9" spans="1:13" x14ac:dyDescent="0.2">
      <c r="D9" s="52">
        <v>2017</v>
      </c>
      <c r="E9" s="55" t="s">
        <v>8</v>
      </c>
      <c r="F9" s="10">
        <v>866</v>
      </c>
      <c r="G9" s="14">
        <f t="shared" si="0"/>
        <v>498.83333333333331</v>
      </c>
      <c r="J9" s="40" t="s">
        <v>87</v>
      </c>
      <c r="K9" s="40" t="s">
        <v>125</v>
      </c>
      <c r="L9" s="42">
        <v>38.799999999999997</v>
      </c>
    </row>
    <row r="10" spans="1:13" x14ac:dyDescent="0.2">
      <c r="D10" s="52">
        <v>2017</v>
      </c>
      <c r="E10" s="55" t="s">
        <v>9</v>
      </c>
      <c r="F10" s="10">
        <v>271</v>
      </c>
      <c r="G10" s="14">
        <f t="shared" si="0"/>
        <v>498.83333333333331</v>
      </c>
      <c r="J10" s="40" t="s">
        <v>88</v>
      </c>
      <c r="K10" s="40" t="s">
        <v>126</v>
      </c>
      <c r="L10" s="42">
        <v>15.9</v>
      </c>
    </row>
    <row r="11" spans="1:13" x14ac:dyDescent="0.2">
      <c r="D11" s="52">
        <v>2017</v>
      </c>
      <c r="E11" s="55" t="s">
        <v>10</v>
      </c>
      <c r="F11" s="10">
        <v>982</v>
      </c>
      <c r="G11" s="14">
        <f t="shared" si="0"/>
        <v>498.83333333333331</v>
      </c>
      <c r="J11" s="40" t="s">
        <v>89</v>
      </c>
      <c r="K11" s="40" t="s">
        <v>127</v>
      </c>
      <c r="L11" s="42">
        <v>39.5</v>
      </c>
    </row>
    <row r="12" spans="1:13" x14ac:dyDescent="0.2">
      <c r="D12" s="52">
        <v>2017</v>
      </c>
      <c r="E12" s="55" t="s">
        <v>11</v>
      </c>
      <c r="F12" s="10">
        <v>674</v>
      </c>
      <c r="G12" s="14">
        <f t="shared" si="0"/>
        <v>498.83333333333331</v>
      </c>
      <c r="J12" s="40" t="s">
        <v>90</v>
      </c>
      <c r="K12" s="40" t="s">
        <v>128</v>
      </c>
      <c r="L12" s="42">
        <v>41</v>
      </c>
    </row>
    <row r="13" spans="1:13" x14ac:dyDescent="0.2">
      <c r="D13" s="52">
        <v>2017</v>
      </c>
      <c r="E13" s="55" t="s">
        <v>12</v>
      </c>
      <c r="F13" s="10">
        <v>105</v>
      </c>
      <c r="G13" s="14">
        <f t="shared" si="0"/>
        <v>498.83333333333331</v>
      </c>
      <c r="J13" s="40" t="s">
        <v>91</v>
      </c>
      <c r="K13" s="40" t="s">
        <v>129</v>
      </c>
      <c r="L13" s="42">
        <v>5.2</v>
      </c>
    </row>
    <row r="14" spans="1:13" x14ac:dyDescent="0.2">
      <c r="D14" s="52">
        <v>2017</v>
      </c>
      <c r="E14" s="55" t="s">
        <v>13</v>
      </c>
      <c r="F14" s="10">
        <v>585</v>
      </c>
      <c r="G14" s="14">
        <f t="shared" si="0"/>
        <v>498.83333333333331</v>
      </c>
      <c r="J14" s="40" t="s">
        <v>92</v>
      </c>
      <c r="K14" s="40" t="s">
        <v>130</v>
      </c>
      <c r="L14" s="42">
        <v>7.5</v>
      </c>
    </row>
    <row r="15" spans="1:13" x14ac:dyDescent="0.2">
      <c r="D15" s="52">
        <v>2017</v>
      </c>
      <c r="E15" s="55" t="s">
        <v>14</v>
      </c>
      <c r="F15" s="10">
        <v>234</v>
      </c>
      <c r="G15" s="14">
        <f t="shared" si="0"/>
        <v>498.83333333333331</v>
      </c>
      <c r="J15" s="40" t="s">
        <v>93</v>
      </c>
      <c r="K15" s="40" t="s">
        <v>131</v>
      </c>
      <c r="L15" s="42">
        <v>14.2</v>
      </c>
    </row>
    <row r="16" spans="1:13" x14ac:dyDescent="0.2">
      <c r="D16" s="52">
        <v>2017</v>
      </c>
      <c r="E16" s="55" t="s">
        <v>15</v>
      </c>
      <c r="F16" s="10">
        <v>583</v>
      </c>
      <c r="G16" s="14">
        <f t="shared" si="0"/>
        <v>498.83333333333331</v>
      </c>
      <c r="J16" s="40" t="s">
        <v>94</v>
      </c>
      <c r="K16" s="40" t="s">
        <v>132</v>
      </c>
      <c r="L16" s="42">
        <v>23.1</v>
      </c>
    </row>
    <row r="17" spans="4:12" x14ac:dyDescent="0.2">
      <c r="D17" s="52">
        <v>2017</v>
      </c>
      <c r="E17" s="55" t="s">
        <v>16</v>
      </c>
      <c r="F17" s="10">
        <v>215</v>
      </c>
      <c r="G17" s="14">
        <f t="shared" si="0"/>
        <v>498.83333333333331</v>
      </c>
      <c r="J17" s="40" t="s">
        <v>95</v>
      </c>
      <c r="K17" s="40" t="s">
        <v>133</v>
      </c>
      <c r="L17" s="42">
        <v>34.299999999999997</v>
      </c>
    </row>
    <row r="18" spans="4:12" x14ac:dyDescent="0.2">
      <c r="D18" s="52">
        <v>2017</v>
      </c>
      <c r="E18" s="55" t="s">
        <v>17</v>
      </c>
      <c r="F18" s="10">
        <v>177</v>
      </c>
      <c r="G18" s="14">
        <f t="shared" si="0"/>
        <v>498.83333333333331</v>
      </c>
      <c r="J18" s="40" t="s">
        <v>96</v>
      </c>
      <c r="K18" s="40" t="s">
        <v>134</v>
      </c>
      <c r="L18" s="42">
        <v>41.5</v>
      </c>
    </row>
    <row r="19" spans="4:12" x14ac:dyDescent="0.2">
      <c r="D19" s="52"/>
      <c r="E19" s="55"/>
      <c r="F19" s="10"/>
      <c r="G19" s="14"/>
      <c r="J19" s="40" t="s">
        <v>97</v>
      </c>
      <c r="K19" s="40" t="s">
        <v>135</v>
      </c>
      <c r="L19" s="42">
        <v>37.9</v>
      </c>
    </row>
    <row r="20" spans="4:12" x14ac:dyDescent="0.2">
      <c r="D20" s="52">
        <v>2018</v>
      </c>
      <c r="E20" s="55" t="s">
        <v>6</v>
      </c>
      <c r="F20" s="10">
        <v>807</v>
      </c>
      <c r="G20" s="14">
        <f>AVERAGE($F$20:$F$31)</f>
        <v>728.41666666666663</v>
      </c>
      <c r="J20" s="40" t="s">
        <v>98</v>
      </c>
      <c r="K20" s="40" t="s">
        <v>136</v>
      </c>
      <c r="L20" s="42">
        <v>17.8</v>
      </c>
    </row>
    <row r="21" spans="4:12" x14ac:dyDescent="0.2">
      <c r="D21" s="52">
        <v>2018</v>
      </c>
      <c r="E21" s="55" t="s">
        <v>7</v>
      </c>
      <c r="F21" s="10">
        <v>766</v>
      </c>
      <c r="G21" s="14">
        <f t="shared" ref="G21:G31" si="1">AVERAGE($F$20:$F$31)</f>
        <v>728.41666666666663</v>
      </c>
      <c r="J21" s="40" t="s">
        <v>99</v>
      </c>
      <c r="K21" s="40" t="s">
        <v>137</v>
      </c>
      <c r="L21" s="42">
        <v>14.4</v>
      </c>
    </row>
    <row r="22" spans="4:12" x14ac:dyDescent="0.2">
      <c r="D22" s="52">
        <v>2018</v>
      </c>
      <c r="E22" s="55" t="s">
        <v>8</v>
      </c>
      <c r="F22" s="10">
        <v>859</v>
      </c>
      <c r="G22" s="14">
        <f t="shared" si="1"/>
        <v>728.41666666666663</v>
      </c>
      <c r="J22" s="40" t="s">
        <v>100</v>
      </c>
      <c r="K22" s="40" t="s">
        <v>138</v>
      </c>
      <c r="L22" s="42">
        <v>6.2</v>
      </c>
    </row>
    <row r="23" spans="4:12" x14ac:dyDescent="0.2">
      <c r="D23" s="52">
        <v>2018</v>
      </c>
      <c r="E23" s="55" t="s">
        <v>9</v>
      </c>
      <c r="F23" s="10">
        <v>986</v>
      </c>
      <c r="G23" s="14">
        <f t="shared" si="1"/>
        <v>728.41666666666663</v>
      </c>
      <c r="J23" s="40" t="s">
        <v>101</v>
      </c>
      <c r="K23" s="40" t="s">
        <v>139</v>
      </c>
      <c r="L23" s="42">
        <v>16</v>
      </c>
    </row>
    <row r="24" spans="4:12" x14ac:dyDescent="0.2">
      <c r="D24" s="52">
        <v>2018</v>
      </c>
      <c r="E24" s="55" t="s">
        <v>10</v>
      </c>
      <c r="F24" s="10">
        <v>769</v>
      </c>
      <c r="G24" s="14">
        <f t="shared" si="1"/>
        <v>728.41666666666663</v>
      </c>
      <c r="J24" s="40" t="s">
        <v>102</v>
      </c>
      <c r="K24" s="40" t="s">
        <v>140</v>
      </c>
      <c r="L24" s="42">
        <v>17.600000000000001</v>
      </c>
    </row>
    <row r="25" spans="4:12" x14ac:dyDescent="0.2">
      <c r="D25" s="52">
        <v>2018</v>
      </c>
      <c r="E25" s="55" t="s">
        <v>11</v>
      </c>
      <c r="F25" s="10">
        <v>851</v>
      </c>
      <c r="G25" s="14">
        <f t="shared" si="1"/>
        <v>728.41666666666663</v>
      </c>
      <c r="J25" s="40" t="s">
        <v>103</v>
      </c>
      <c r="K25" s="40" t="s">
        <v>141</v>
      </c>
      <c r="L25" s="42">
        <v>6.7</v>
      </c>
    </row>
    <row r="26" spans="4:12" x14ac:dyDescent="0.2">
      <c r="D26" s="52">
        <v>2018</v>
      </c>
      <c r="E26" s="55" t="s">
        <v>12</v>
      </c>
      <c r="F26" s="10">
        <v>886</v>
      </c>
      <c r="G26" s="14">
        <f t="shared" si="1"/>
        <v>728.41666666666663</v>
      </c>
      <c r="J26" s="40" t="s">
        <v>104</v>
      </c>
      <c r="K26" s="40" t="s">
        <v>142</v>
      </c>
      <c r="L26" s="42">
        <v>5.6</v>
      </c>
    </row>
    <row r="27" spans="4:12" x14ac:dyDescent="0.2">
      <c r="D27" s="52">
        <v>2018</v>
      </c>
      <c r="E27" s="55" t="s">
        <v>13</v>
      </c>
      <c r="F27" s="10">
        <v>566</v>
      </c>
      <c r="G27" s="14">
        <f t="shared" si="1"/>
        <v>728.41666666666663</v>
      </c>
      <c r="J27" s="40" t="s">
        <v>105</v>
      </c>
      <c r="K27" s="40" t="s">
        <v>143</v>
      </c>
      <c r="L27" s="42">
        <v>31</v>
      </c>
    </row>
    <row r="28" spans="4:12" x14ac:dyDescent="0.2">
      <c r="D28" s="52">
        <v>2018</v>
      </c>
      <c r="E28" s="55" t="s">
        <v>14</v>
      </c>
      <c r="F28" s="10">
        <v>836</v>
      </c>
      <c r="G28" s="14">
        <f t="shared" si="1"/>
        <v>728.41666666666663</v>
      </c>
      <c r="J28" s="40" t="s">
        <v>106</v>
      </c>
      <c r="K28" s="40" t="s">
        <v>144</v>
      </c>
      <c r="L28" s="42">
        <v>5.5</v>
      </c>
    </row>
    <row r="29" spans="4:12" x14ac:dyDescent="0.2">
      <c r="D29" s="52">
        <v>2018</v>
      </c>
      <c r="E29" s="55" t="s">
        <v>15</v>
      </c>
      <c r="F29" s="10">
        <v>340</v>
      </c>
      <c r="G29" s="14">
        <f t="shared" si="1"/>
        <v>728.41666666666663</v>
      </c>
      <c r="J29" s="40" t="s">
        <v>107</v>
      </c>
      <c r="K29" s="40" t="s">
        <v>145</v>
      </c>
      <c r="L29" s="42">
        <v>37.799999999999997</v>
      </c>
    </row>
    <row r="30" spans="4:12" x14ac:dyDescent="0.2">
      <c r="D30" s="52">
        <v>2018</v>
      </c>
      <c r="E30" s="55" t="s">
        <v>16</v>
      </c>
      <c r="F30" s="10">
        <v>727</v>
      </c>
      <c r="G30" s="14">
        <f t="shared" si="1"/>
        <v>728.41666666666663</v>
      </c>
      <c r="J30" s="40" t="s">
        <v>108</v>
      </c>
      <c r="K30" s="40" t="s">
        <v>146</v>
      </c>
      <c r="L30" s="42">
        <v>7</v>
      </c>
    </row>
    <row r="31" spans="4:12" x14ac:dyDescent="0.2">
      <c r="D31" s="53">
        <v>2018</v>
      </c>
      <c r="E31" s="56" t="s">
        <v>17</v>
      </c>
      <c r="F31" s="11">
        <v>348</v>
      </c>
      <c r="G31" s="15">
        <f t="shared" si="1"/>
        <v>728.41666666666663</v>
      </c>
      <c r="J31" s="40" t="s">
        <v>109</v>
      </c>
      <c r="K31" s="40" t="s">
        <v>147</v>
      </c>
      <c r="L31" s="42">
        <v>21.3</v>
      </c>
    </row>
  </sheetData>
  <mergeCells count="2">
    <mergeCell ref="D4:G4"/>
    <mergeCell ref="J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"/>
  <sheetViews>
    <sheetView showGridLines="0" workbookViewId="0">
      <selection activeCell="F7" sqref="F7"/>
    </sheetView>
  </sheetViews>
  <sheetFormatPr defaultRowHeight="12.75" x14ac:dyDescent="0.2"/>
  <cols>
    <col min="5" max="6" width="10" bestFit="1" customWidth="1"/>
  </cols>
  <sheetData>
    <row r="1" spans="1:6" x14ac:dyDescent="0.2">
      <c r="A1" s="1" t="s">
        <v>5</v>
      </c>
    </row>
    <row r="2" spans="1:6" x14ac:dyDescent="0.2">
      <c r="A2" s="1" t="s">
        <v>154</v>
      </c>
    </row>
    <row r="3" spans="1:6" x14ac:dyDescent="0.2">
      <c r="A3" s="1"/>
    </row>
    <row r="4" spans="1:6" x14ac:dyDescent="0.2">
      <c r="E4" s="8" t="s">
        <v>153</v>
      </c>
      <c r="F4" s="60">
        <v>4.3</v>
      </c>
    </row>
    <row r="6" spans="1:6" x14ac:dyDescent="0.2">
      <c r="C6" s="41" t="s">
        <v>84</v>
      </c>
      <c r="D6" s="58" t="s">
        <v>38</v>
      </c>
      <c r="E6" s="58" t="s">
        <v>151</v>
      </c>
      <c r="F6" s="58" t="s">
        <v>152</v>
      </c>
    </row>
    <row r="7" spans="1:6" x14ac:dyDescent="0.2">
      <c r="C7" s="40" t="s">
        <v>85</v>
      </c>
      <c r="D7" s="40" t="s">
        <v>123</v>
      </c>
      <c r="E7" s="42">
        <v>16.899999999999999</v>
      </c>
      <c r="F7" s="59"/>
    </row>
    <row r="8" spans="1:6" x14ac:dyDescent="0.2">
      <c r="C8" s="40" t="s">
        <v>86</v>
      </c>
      <c r="D8" s="40" t="s">
        <v>124</v>
      </c>
      <c r="E8" s="42">
        <v>29.9</v>
      </c>
      <c r="F8" s="59"/>
    </row>
    <row r="9" spans="1:6" x14ac:dyDescent="0.2">
      <c r="C9" s="40" t="s">
        <v>87</v>
      </c>
      <c r="D9" s="40" t="s">
        <v>125</v>
      </c>
      <c r="E9" s="42">
        <v>38.799999999999997</v>
      </c>
      <c r="F9" s="59"/>
    </row>
    <row r="10" spans="1:6" x14ac:dyDescent="0.2">
      <c r="C10" s="40" t="s">
        <v>88</v>
      </c>
      <c r="D10" s="40" t="s">
        <v>126</v>
      </c>
      <c r="E10" s="42">
        <v>15.9</v>
      </c>
      <c r="F10" s="59"/>
    </row>
    <row r="11" spans="1:6" x14ac:dyDescent="0.2">
      <c r="C11" s="40" t="s">
        <v>89</v>
      </c>
      <c r="D11" s="40" t="s">
        <v>127</v>
      </c>
      <c r="E11" s="42">
        <v>39.5</v>
      </c>
      <c r="F11" s="59"/>
    </row>
    <row r="12" spans="1:6" x14ac:dyDescent="0.2">
      <c r="C12" s="40" t="s">
        <v>90</v>
      </c>
      <c r="D12" s="40" t="s">
        <v>128</v>
      </c>
      <c r="E12" s="42">
        <v>41</v>
      </c>
      <c r="F12" s="59"/>
    </row>
    <row r="13" spans="1:6" x14ac:dyDescent="0.2">
      <c r="C13" s="40" t="s">
        <v>91</v>
      </c>
      <c r="D13" s="40" t="s">
        <v>129</v>
      </c>
      <c r="E13" s="42">
        <v>5.2</v>
      </c>
      <c r="F13" s="59"/>
    </row>
    <row r="14" spans="1:6" x14ac:dyDescent="0.2">
      <c r="C14" s="40" t="s">
        <v>92</v>
      </c>
      <c r="D14" s="40" t="s">
        <v>130</v>
      </c>
      <c r="E14" s="42">
        <v>7.5</v>
      </c>
      <c r="F14" s="59"/>
    </row>
    <row r="15" spans="1:6" x14ac:dyDescent="0.2">
      <c r="C15" s="40" t="s">
        <v>93</v>
      </c>
      <c r="D15" s="40" t="s">
        <v>131</v>
      </c>
      <c r="E15" s="42">
        <v>14.2</v>
      </c>
      <c r="F15" s="59"/>
    </row>
    <row r="16" spans="1:6" x14ac:dyDescent="0.2">
      <c r="C16" s="40" t="s">
        <v>94</v>
      </c>
      <c r="D16" s="40" t="s">
        <v>132</v>
      </c>
      <c r="E16" s="42">
        <v>23.1</v>
      </c>
      <c r="F16" s="59"/>
    </row>
    <row r="17" spans="6:6" x14ac:dyDescent="0.2">
      <c r="F17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</vt:i4>
      </vt:variant>
    </vt:vector>
  </HeadingPairs>
  <TitlesOfParts>
    <vt:vector size="14" baseType="lpstr">
      <vt:lpstr>Witaj</vt:lpstr>
      <vt:lpstr>1</vt:lpstr>
      <vt:lpstr>2</vt:lpstr>
      <vt:lpstr>3</vt:lpstr>
      <vt:lpstr>Formularz oceny</vt:lpstr>
      <vt:lpstr>4</vt:lpstr>
      <vt:lpstr>5</vt:lpstr>
      <vt:lpstr>6</vt:lpstr>
      <vt:lpstr>7</vt:lpstr>
      <vt:lpstr>8</vt:lpstr>
      <vt:lpstr>9</vt:lpstr>
      <vt:lpstr>10</vt:lpstr>
      <vt:lpstr>Odpowiedzi</vt:lpstr>
      <vt:lpstr>'Formularz oceny'!Obszar_wydruku</vt:lpstr>
    </vt:vector>
  </TitlesOfParts>
  <Company>Test kompetencji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kompetencji</dc:title>
  <dc:creator>jstaciwa@suus.com</dc:creator>
  <cp:lastModifiedBy>Jarosław Staciwa</cp:lastModifiedBy>
  <cp:lastPrinted>2013-08-20T12:49:45Z</cp:lastPrinted>
  <dcterms:created xsi:type="dcterms:W3CDTF">2007-06-04T10:49:53Z</dcterms:created>
  <dcterms:modified xsi:type="dcterms:W3CDTF">2018-08-09T12:08:48Z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1012834640</vt:i4>
  </property>
  <property fmtid="{D5CDD505-2E9C-101B-9397-08002B2CF9AE}" pid="3" name="_NewReviewCycle">
    <vt:lpwstr/>
  </property>
  <property fmtid="{D5CDD505-2E9C-101B-9397-08002B2CF9AE}" pid="4" name="_EmailSubject">
    <vt:lpwstr>Jak dobry jesteś z Excela? :)</vt:lpwstr>
  </property>
  <property fmtid="{D5CDD505-2E9C-101B-9397-08002B2CF9AE}" pid="5" name="_AuthorEmail">
    <vt:lpwstr>tomasz.lipinski@wincor-nixdorf.com</vt:lpwstr>
  </property>
  <property fmtid="{D5CDD505-2E9C-101B-9397-08002B2CF9AE}" pid="6" name="_AuthorEmailDisplayName">
    <vt:lpwstr>Lipinski, Tomasz</vt:lpwstr>
  </property>
  <property fmtid="{D5CDD505-2E9C-101B-9397-08002B2CF9AE}" pid="7" name="_ReviewingToolsShownOnce">
    <vt:lpwstr/>
  </property>
</Properties>
</file>